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bs2\home\plask\Pulpit\UMOWY\Konserwacja monitoringu\"/>
    </mc:Choice>
  </mc:AlternateContent>
  <bookViews>
    <workbookView xWindow="480" yWindow="75" windowWidth="22050" windowHeight="9525"/>
  </bookViews>
  <sheets>
    <sheet name="Arkusz1" sheetId="1" r:id="rId1"/>
  </sheets>
  <definedNames>
    <definedName name="_ftn1" localSheetId="0">Arkusz1!#REF!</definedName>
    <definedName name="_ftnref1" localSheetId="0">Arkusz1!#REF!</definedName>
    <definedName name="_xlnm.Print_Area" localSheetId="0">Arkusz1!$A$1:$Q$287</definedName>
  </definedNames>
  <calcPr calcId="152511"/>
</workbook>
</file>

<file path=xl/calcChain.xml><?xml version="1.0" encoding="utf-8"?>
<calcChain xmlns="http://schemas.openxmlformats.org/spreadsheetml/2006/main">
  <c r="I237" i="1" l="1"/>
  <c r="I238" i="1"/>
  <c r="I239" i="1"/>
  <c r="I112" i="1"/>
  <c r="N112" i="1" s="1"/>
  <c r="P112" i="1" s="1"/>
  <c r="Q112" i="1" s="1"/>
  <c r="E101" i="1"/>
  <c r="I101" i="1" s="1"/>
  <c r="N101" i="1" s="1"/>
  <c r="P101" i="1" s="1"/>
  <c r="Q101" i="1" s="1"/>
  <c r="I123" i="1"/>
  <c r="N123" i="1" s="1"/>
  <c r="P123" i="1" s="1"/>
  <c r="Q123" i="1" s="1"/>
  <c r="I102" i="1"/>
  <c r="N102" i="1" s="1"/>
  <c r="P102" i="1" s="1"/>
  <c r="Q102" i="1" s="1"/>
  <c r="I283" i="1"/>
  <c r="N283" i="1" s="1"/>
  <c r="P283" i="1" s="1"/>
  <c r="Q283" i="1" s="1"/>
  <c r="I282" i="1"/>
  <c r="N282" i="1" s="1"/>
  <c r="P282" i="1" s="1"/>
  <c r="Q282" i="1" s="1"/>
  <c r="I281" i="1"/>
  <c r="N281" i="1" s="1"/>
  <c r="I275" i="1"/>
  <c r="N275" i="1" s="1"/>
  <c r="P275" i="1" s="1"/>
  <c r="Q275" i="1" s="1"/>
  <c r="I274" i="1"/>
  <c r="N274" i="1" s="1"/>
  <c r="P274" i="1" s="1"/>
  <c r="Q274" i="1" s="1"/>
  <c r="I273" i="1"/>
  <c r="N273" i="1" s="1"/>
  <c r="P273" i="1" s="1"/>
  <c r="Q273" i="1" s="1"/>
  <c r="E20" i="1"/>
  <c r="N284" i="1" l="1"/>
  <c r="I284" i="1"/>
  <c r="P276" i="1"/>
  <c r="Q276" i="1"/>
  <c r="I276" i="1"/>
  <c r="N276" i="1"/>
  <c r="P281" i="1"/>
  <c r="P284" i="1" s="1"/>
  <c r="I145" i="1"/>
  <c r="N145" i="1" s="1"/>
  <c r="P145" i="1" s="1"/>
  <c r="Q145" i="1" s="1"/>
  <c r="I146" i="1"/>
  <c r="N146" i="1" s="1"/>
  <c r="P146" i="1" s="1"/>
  <c r="Q146" i="1" s="1"/>
  <c r="I147" i="1"/>
  <c r="N147" i="1" s="1"/>
  <c r="P147" i="1" s="1"/>
  <c r="Q147" i="1" s="1"/>
  <c r="I95" i="1"/>
  <c r="N95" i="1" s="1"/>
  <c r="P95" i="1" s="1"/>
  <c r="Q95" i="1" s="1"/>
  <c r="I96" i="1"/>
  <c r="N96" i="1" s="1"/>
  <c r="P96" i="1" s="1"/>
  <c r="Q96" i="1" s="1"/>
  <c r="I97" i="1"/>
  <c r="N97" i="1" s="1"/>
  <c r="P97" i="1" s="1"/>
  <c r="Q97" i="1" s="1"/>
  <c r="I98" i="1"/>
  <c r="N98" i="1" s="1"/>
  <c r="P98" i="1" s="1"/>
  <c r="Q98" i="1" s="1"/>
  <c r="I99" i="1"/>
  <c r="N99" i="1" s="1"/>
  <c r="P99" i="1" s="1"/>
  <c r="Q99" i="1" s="1"/>
  <c r="I100" i="1"/>
  <c r="N100" i="1" s="1"/>
  <c r="P100" i="1" s="1"/>
  <c r="Q100" i="1" s="1"/>
  <c r="I110" i="1"/>
  <c r="N110" i="1" s="1"/>
  <c r="P110" i="1" s="1"/>
  <c r="Q110" i="1" s="1"/>
  <c r="I111" i="1"/>
  <c r="N111" i="1" s="1"/>
  <c r="P111" i="1" s="1"/>
  <c r="Q111" i="1" s="1"/>
  <c r="I120" i="1"/>
  <c r="N120" i="1" s="1"/>
  <c r="P120" i="1" s="1"/>
  <c r="Q120" i="1" s="1"/>
  <c r="I121" i="1"/>
  <c r="N121" i="1" s="1"/>
  <c r="P121" i="1" s="1"/>
  <c r="Q121" i="1" s="1"/>
  <c r="I122" i="1"/>
  <c r="N122" i="1" s="1"/>
  <c r="P122" i="1" s="1"/>
  <c r="Q122" i="1" s="1"/>
  <c r="I28" i="1"/>
  <c r="N28" i="1" s="1"/>
  <c r="P28" i="1" s="1"/>
  <c r="Q28" i="1" s="1"/>
  <c r="I29" i="1"/>
  <c r="N29" i="1" s="1"/>
  <c r="P29" i="1" s="1"/>
  <c r="Q29" i="1" s="1"/>
  <c r="I30" i="1"/>
  <c r="N30" i="1" s="1"/>
  <c r="P30" i="1" s="1"/>
  <c r="Q30" i="1" s="1"/>
  <c r="I31" i="1"/>
  <c r="N31" i="1" s="1"/>
  <c r="P31" i="1" s="1"/>
  <c r="Q31" i="1" s="1"/>
  <c r="I32" i="1"/>
  <c r="N32" i="1" s="1"/>
  <c r="P32" i="1" s="1"/>
  <c r="Q32" i="1" s="1"/>
  <c r="I33" i="1"/>
  <c r="N33" i="1" s="1"/>
  <c r="P33" i="1" s="1"/>
  <c r="Q33" i="1" s="1"/>
  <c r="I34" i="1"/>
  <c r="N34" i="1" s="1"/>
  <c r="P34" i="1" s="1"/>
  <c r="Q34" i="1" s="1"/>
  <c r="I35" i="1"/>
  <c r="N35" i="1" s="1"/>
  <c r="P35" i="1" s="1"/>
  <c r="Q35" i="1" s="1"/>
  <c r="I36" i="1"/>
  <c r="N36" i="1" s="1"/>
  <c r="P36" i="1" s="1"/>
  <c r="Q36" i="1" s="1"/>
  <c r="I37" i="1"/>
  <c r="N37" i="1" s="1"/>
  <c r="P37" i="1" s="1"/>
  <c r="Q37" i="1" s="1"/>
  <c r="I38" i="1"/>
  <c r="N38" i="1" s="1"/>
  <c r="P38" i="1" s="1"/>
  <c r="Q38" i="1" s="1"/>
  <c r="I39" i="1"/>
  <c r="N39" i="1" s="1"/>
  <c r="P39" i="1" s="1"/>
  <c r="Q39" i="1" s="1"/>
  <c r="I40" i="1"/>
  <c r="N40" i="1" s="1"/>
  <c r="P40" i="1" s="1"/>
  <c r="Q40" i="1" s="1"/>
  <c r="I41" i="1"/>
  <c r="N41" i="1" s="1"/>
  <c r="P41" i="1" s="1"/>
  <c r="Q41" i="1" s="1"/>
  <c r="I42" i="1"/>
  <c r="N42" i="1" s="1"/>
  <c r="P42" i="1" s="1"/>
  <c r="Q42" i="1" s="1"/>
  <c r="I43" i="1"/>
  <c r="N43" i="1" s="1"/>
  <c r="P43" i="1" s="1"/>
  <c r="Q43" i="1" s="1"/>
  <c r="I60" i="1"/>
  <c r="N60" i="1" s="1"/>
  <c r="P60" i="1" s="1"/>
  <c r="Q60" i="1" s="1"/>
  <c r="I61" i="1"/>
  <c r="N61" i="1" s="1"/>
  <c r="P61" i="1" s="1"/>
  <c r="Q61" i="1" s="1"/>
  <c r="I62" i="1"/>
  <c r="N62" i="1" s="1"/>
  <c r="P62" i="1" s="1"/>
  <c r="Q62" i="1" s="1"/>
  <c r="I63" i="1"/>
  <c r="N63" i="1" s="1"/>
  <c r="P63" i="1" s="1"/>
  <c r="Q63" i="1" s="1"/>
  <c r="I164" i="1"/>
  <c r="N164" i="1" s="1"/>
  <c r="P164" i="1" s="1"/>
  <c r="Q164" i="1" s="1"/>
  <c r="I165" i="1"/>
  <c r="N165" i="1" s="1"/>
  <c r="P165" i="1" s="1"/>
  <c r="Q165" i="1" s="1"/>
  <c r="I166" i="1"/>
  <c r="N166" i="1" s="1"/>
  <c r="P166" i="1" s="1"/>
  <c r="Q166" i="1" s="1"/>
  <c r="I167" i="1"/>
  <c r="N167" i="1" s="1"/>
  <c r="P167" i="1" s="1"/>
  <c r="Q167" i="1" s="1"/>
  <c r="I168" i="1"/>
  <c r="N168" i="1" s="1"/>
  <c r="P168" i="1" s="1"/>
  <c r="Q168" i="1" s="1"/>
  <c r="I169" i="1"/>
  <c r="N169" i="1" s="1"/>
  <c r="P169" i="1" s="1"/>
  <c r="Q169" i="1" s="1"/>
  <c r="I170" i="1"/>
  <c r="N170" i="1" s="1"/>
  <c r="P170" i="1" s="1"/>
  <c r="Q170" i="1" s="1"/>
  <c r="I171" i="1"/>
  <c r="N171" i="1" s="1"/>
  <c r="P171" i="1" s="1"/>
  <c r="Q171" i="1" s="1"/>
  <c r="I172" i="1"/>
  <c r="N172" i="1" s="1"/>
  <c r="P172" i="1" s="1"/>
  <c r="Q172" i="1" s="1"/>
  <c r="I173" i="1"/>
  <c r="N173" i="1" s="1"/>
  <c r="P173" i="1" s="1"/>
  <c r="Q173" i="1" s="1"/>
  <c r="I174" i="1"/>
  <c r="N174" i="1" s="1"/>
  <c r="P174" i="1" s="1"/>
  <c r="Q174" i="1" s="1"/>
  <c r="I175" i="1"/>
  <c r="N175" i="1" s="1"/>
  <c r="P175" i="1" s="1"/>
  <c r="Q175" i="1" s="1"/>
  <c r="I176" i="1"/>
  <c r="N176" i="1" s="1"/>
  <c r="P176" i="1" s="1"/>
  <c r="Q176" i="1" s="1"/>
  <c r="I177" i="1"/>
  <c r="N177" i="1" s="1"/>
  <c r="P177" i="1" s="1"/>
  <c r="Q177" i="1" s="1"/>
  <c r="I178" i="1"/>
  <c r="N178" i="1" s="1"/>
  <c r="P178" i="1" s="1"/>
  <c r="Q178" i="1" s="1"/>
  <c r="I179" i="1"/>
  <c r="N179" i="1" s="1"/>
  <c r="P179" i="1" s="1"/>
  <c r="Q179" i="1" s="1"/>
  <c r="I180" i="1"/>
  <c r="N180" i="1" s="1"/>
  <c r="P180" i="1" s="1"/>
  <c r="Q180" i="1" s="1"/>
  <c r="I181" i="1"/>
  <c r="N181" i="1" s="1"/>
  <c r="P181" i="1" s="1"/>
  <c r="Q181" i="1" s="1"/>
  <c r="I182" i="1"/>
  <c r="N182" i="1" s="1"/>
  <c r="P182" i="1" s="1"/>
  <c r="Q182" i="1" s="1"/>
  <c r="I183" i="1"/>
  <c r="N183" i="1" s="1"/>
  <c r="P183" i="1" s="1"/>
  <c r="Q183" i="1" s="1"/>
  <c r="I184" i="1"/>
  <c r="N184" i="1" s="1"/>
  <c r="P184" i="1" s="1"/>
  <c r="Q184" i="1" s="1"/>
  <c r="I185" i="1"/>
  <c r="N185" i="1" s="1"/>
  <c r="P185" i="1" s="1"/>
  <c r="Q185" i="1" s="1"/>
  <c r="I186" i="1"/>
  <c r="N186" i="1" s="1"/>
  <c r="P186" i="1" s="1"/>
  <c r="Q186" i="1" s="1"/>
  <c r="I187" i="1"/>
  <c r="N187" i="1" s="1"/>
  <c r="P187" i="1" s="1"/>
  <c r="Q187" i="1" s="1"/>
  <c r="I188" i="1"/>
  <c r="N188" i="1" s="1"/>
  <c r="P188" i="1" s="1"/>
  <c r="Q188" i="1" s="1"/>
  <c r="I189" i="1"/>
  <c r="N189" i="1" s="1"/>
  <c r="P189" i="1" s="1"/>
  <c r="Q189" i="1" s="1"/>
  <c r="I190" i="1"/>
  <c r="N190" i="1" s="1"/>
  <c r="P190" i="1" s="1"/>
  <c r="Q190" i="1" s="1"/>
  <c r="I191" i="1"/>
  <c r="N191" i="1" s="1"/>
  <c r="P191" i="1" s="1"/>
  <c r="Q191" i="1" s="1"/>
  <c r="I192" i="1"/>
  <c r="N192" i="1" s="1"/>
  <c r="P192" i="1" s="1"/>
  <c r="Q192" i="1" s="1"/>
  <c r="I193" i="1"/>
  <c r="N193" i="1" s="1"/>
  <c r="P193" i="1" s="1"/>
  <c r="Q193" i="1" s="1"/>
  <c r="I194" i="1"/>
  <c r="N194" i="1" s="1"/>
  <c r="P194" i="1" s="1"/>
  <c r="Q194" i="1" s="1"/>
  <c r="I195" i="1"/>
  <c r="N195" i="1" s="1"/>
  <c r="P195" i="1" s="1"/>
  <c r="Q195" i="1" s="1"/>
  <c r="I205" i="1"/>
  <c r="N205" i="1" s="1"/>
  <c r="P205" i="1" s="1"/>
  <c r="Q205" i="1" s="1"/>
  <c r="I53" i="1"/>
  <c r="N53" i="1" s="1"/>
  <c r="P53" i="1" s="1"/>
  <c r="Q53" i="1" s="1"/>
  <c r="I204" i="1"/>
  <c r="N204" i="1" s="1"/>
  <c r="P204" i="1" s="1"/>
  <c r="Q204" i="1" s="1"/>
  <c r="I203" i="1"/>
  <c r="N203" i="1" s="1"/>
  <c r="P203" i="1" s="1"/>
  <c r="Q203" i="1" s="1"/>
  <c r="I202" i="1"/>
  <c r="N202" i="1" s="1"/>
  <c r="I201" i="1"/>
  <c r="I52" i="1"/>
  <c r="N52" i="1" s="1"/>
  <c r="P52" i="1" s="1"/>
  <c r="Q52" i="1" s="1"/>
  <c r="I51" i="1"/>
  <c r="N51" i="1" s="1"/>
  <c r="P51" i="1" s="1"/>
  <c r="Q51" i="1" s="1"/>
  <c r="I50" i="1"/>
  <c r="N50" i="1" s="1"/>
  <c r="P50" i="1" s="1"/>
  <c r="Q50" i="1" s="1"/>
  <c r="I49" i="1"/>
  <c r="N49" i="1" s="1"/>
  <c r="P49" i="1" s="1"/>
  <c r="N201" i="1" l="1"/>
  <c r="P201" i="1" s="1"/>
  <c r="I206" i="1"/>
  <c r="Q49" i="1"/>
  <c r="Q54" i="1" s="1"/>
  <c r="P54" i="1"/>
  <c r="Q281" i="1"/>
  <c r="Q284" i="1" s="1"/>
  <c r="P202" i="1"/>
  <c r="I54" i="1"/>
  <c r="N54" i="1"/>
  <c r="I163" i="1"/>
  <c r="I162" i="1"/>
  <c r="I155" i="1"/>
  <c r="I154" i="1"/>
  <c r="I156" i="1"/>
  <c r="N156" i="1" s="1"/>
  <c r="P156" i="1" s="1"/>
  <c r="I153" i="1"/>
  <c r="I59" i="1"/>
  <c r="I64" i="1" s="1"/>
  <c r="I92" i="1"/>
  <c r="I93" i="1"/>
  <c r="I94" i="1"/>
  <c r="N206" i="1" l="1"/>
  <c r="Q201" i="1"/>
  <c r="P206" i="1"/>
  <c r="N153" i="1"/>
  <c r="I157" i="1"/>
  <c r="Q202" i="1"/>
  <c r="Q206" i="1" s="1"/>
  <c r="N59" i="1"/>
  <c r="N64" i="1" s="1"/>
  <c r="N155" i="1"/>
  <c r="P155" i="1" s="1"/>
  <c r="N154" i="1"/>
  <c r="N163" i="1"/>
  <c r="P163" i="1" s="1"/>
  <c r="I196" i="1"/>
  <c r="N162" i="1"/>
  <c r="N92" i="1"/>
  <c r="P92" i="1" s="1"/>
  <c r="N93" i="1"/>
  <c r="P93" i="1" s="1"/>
  <c r="N94" i="1"/>
  <c r="P94" i="1" s="1"/>
  <c r="I256" i="1"/>
  <c r="N256" i="1" s="1"/>
  <c r="P256" i="1" s="1"/>
  <c r="I257" i="1"/>
  <c r="N257" i="1" s="1"/>
  <c r="P257" i="1" s="1"/>
  <c r="I258" i="1"/>
  <c r="I259" i="1"/>
  <c r="N259" i="1" s="1"/>
  <c r="P259" i="1" s="1"/>
  <c r="I260" i="1"/>
  <c r="N260" i="1" s="1"/>
  <c r="P260" i="1" s="1"/>
  <c r="I261" i="1"/>
  <c r="I262" i="1"/>
  <c r="N262" i="1" s="1"/>
  <c r="P262" i="1" s="1"/>
  <c r="I263" i="1"/>
  <c r="I264" i="1"/>
  <c r="I265" i="1"/>
  <c r="N265" i="1" s="1"/>
  <c r="P265" i="1" s="1"/>
  <c r="I266" i="1"/>
  <c r="N266" i="1" s="1"/>
  <c r="P266" i="1" s="1"/>
  <c r="I267" i="1"/>
  <c r="I255" i="1"/>
  <c r="I254" i="1"/>
  <c r="N254" i="1" s="1"/>
  <c r="P254" i="1" s="1"/>
  <c r="I253" i="1"/>
  <c r="I247" i="1"/>
  <c r="I246" i="1"/>
  <c r="I245" i="1"/>
  <c r="N245" i="1" s="1"/>
  <c r="P245" i="1" s="1"/>
  <c r="N238" i="1"/>
  <c r="P238" i="1" s="1"/>
  <c r="I231" i="1"/>
  <c r="I230" i="1"/>
  <c r="I229" i="1"/>
  <c r="I223" i="1"/>
  <c r="I222" i="1"/>
  <c r="N222" i="1" s="1"/>
  <c r="P222" i="1" s="1"/>
  <c r="I221" i="1"/>
  <c r="N221" i="1" s="1"/>
  <c r="P221" i="1" s="1"/>
  <c r="I214" i="1"/>
  <c r="N214" i="1" s="1"/>
  <c r="P214" i="1" s="1"/>
  <c r="I215" i="1"/>
  <c r="I213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19" i="1"/>
  <c r="I118" i="1"/>
  <c r="I109" i="1"/>
  <c r="I108" i="1"/>
  <c r="I91" i="1"/>
  <c r="I90" i="1"/>
  <c r="I89" i="1"/>
  <c r="I88" i="1"/>
  <c r="N88" i="1" s="1"/>
  <c r="P88" i="1" s="1"/>
  <c r="I87" i="1"/>
  <c r="N87" i="1" s="1"/>
  <c r="P87" i="1" s="1"/>
  <c r="I86" i="1"/>
  <c r="I85" i="1"/>
  <c r="I84" i="1"/>
  <c r="I83" i="1"/>
  <c r="I82" i="1"/>
  <c r="I81" i="1"/>
  <c r="I80" i="1"/>
  <c r="N80" i="1" s="1"/>
  <c r="P80" i="1" s="1"/>
  <c r="I79" i="1"/>
  <c r="I78" i="1"/>
  <c r="I77" i="1"/>
  <c r="N77" i="1" s="1"/>
  <c r="P77" i="1" s="1"/>
  <c r="I76" i="1"/>
  <c r="N76" i="1" s="1"/>
  <c r="P76" i="1" s="1"/>
  <c r="I75" i="1"/>
  <c r="N75" i="1" s="1"/>
  <c r="P75" i="1" s="1"/>
  <c r="I74" i="1"/>
  <c r="I73" i="1"/>
  <c r="I72" i="1"/>
  <c r="N72" i="1" s="1"/>
  <c r="P72" i="1" s="1"/>
  <c r="I71" i="1"/>
  <c r="I70" i="1"/>
  <c r="I69" i="1"/>
  <c r="I20" i="1"/>
  <c r="N20" i="1" s="1"/>
  <c r="P20" i="1" s="1"/>
  <c r="I19" i="1"/>
  <c r="I18" i="1"/>
  <c r="N18" i="1" s="1"/>
  <c r="P18" i="1" s="1"/>
  <c r="I27" i="1"/>
  <c r="I26" i="1"/>
  <c r="N26" i="1" s="1"/>
  <c r="I9" i="1"/>
  <c r="I10" i="1"/>
  <c r="I11" i="1"/>
  <c r="I12" i="1"/>
  <c r="I13" i="1"/>
  <c r="I14" i="1"/>
  <c r="I15" i="1"/>
  <c r="I16" i="1"/>
  <c r="I17" i="1"/>
  <c r="I8" i="1"/>
  <c r="N8" i="1" s="1"/>
  <c r="P8" i="1" s="1"/>
  <c r="N109" i="1" l="1"/>
  <c r="I113" i="1"/>
  <c r="I124" i="1"/>
  <c r="I44" i="1"/>
  <c r="P153" i="1"/>
  <c r="N157" i="1"/>
  <c r="N129" i="1"/>
  <c r="I148" i="1"/>
  <c r="N69" i="1"/>
  <c r="I103" i="1"/>
  <c r="P26" i="1"/>
  <c r="N263" i="1"/>
  <c r="Q155" i="1"/>
  <c r="P154" i="1"/>
  <c r="Q154" i="1" s="1"/>
  <c r="P59" i="1"/>
  <c r="P64" i="1" s="1"/>
  <c r="N108" i="1"/>
  <c r="Q156" i="1"/>
  <c r="P162" i="1"/>
  <c r="N196" i="1"/>
  <c r="N264" i="1"/>
  <c r="P264" i="1" s="1"/>
  <c r="Q163" i="1"/>
  <c r="N135" i="1"/>
  <c r="P135" i="1" s="1"/>
  <c r="N134" i="1"/>
  <c r="P134" i="1" s="1"/>
  <c r="N133" i="1"/>
  <c r="P133" i="1" s="1"/>
  <c r="N140" i="1"/>
  <c r="P140" i="1" s="1"/>
  <c r="N132" i="1"/>
  <c r="P132" i="1" s="1"/>
  <c r="N139" i="1"/>
  <c r="P139" i="1" s="1"/>
  <c r="N131" i="1"/>
  <c r="P131" i="1" s="1"/>
  <c r="N144" i="1"/>
  <c r="P144" i="1" s="1"/>
  <c r="N130" i="1"/>
  <c r="P130" i="1" s="1"/>
  <c r="N138" i="1"/>
  <c r="P138" i="1" s="1"/>
  <c r="P129" i="1"/>
  <c r="N137" i="1"/>
  <c r="P137" i="1" s="1"/>
  <c r="N136" i="1"/>
  <c r="P136" i="1" s="1"/>
  <c r="N143" i="1"/>
  <c r="P143" i="1" s="1"/>
  <c r="N142" i="1"/>
  <c r="P142" i="1" s="1"/>
  <c r="N141" i="1"/>
  <c r="P141" i="1" s="1"/>
  <c r="N267" i="1"/>
  <c r="P267" i="1" s="1"/>
  <c r="N258" i="1"/>
  <c r="Q94" i="1"/>
  <c r="I248" i="1"/>
  <c r="Q93" i="1"/>
  <c r="N255" i="1"/>
  <c r="P255" i="1" s="1"/>
  <c r="N261" i="1"/>
  <c r="P261" i="1" s="1"/>
  <c r="I240" i="1"/>
  <c r="I268" i="1"/>
  <c r="N231" i="1"/>
  <c r="P231" i="1" s="1"/>
  <c r="N239" i="1"/>
  <c r="P239" i="1" s="1"/>
  <c r="N246" i="1"/>
  <c r="P246" i="1" s="1"/>
  <c r="N253" i="1"/>
  <c r="N223" i="1"/>
  <c r="P223" i="1" s="1"/>
  <c r="N247" i="1"/>
  <c r="P247" i="1" s="1"/>
  <c r="N89" i="1"/>
  <c r="P89" i="1" s="1"/>
  <c r="N215" i="1"/>
  <c r="P215" i="1" s="1"/>
  <c r="N237" i="1"/>
  <c r="N230" i="1"/>
  <c r="P230" i="1" s="1"/>
  <c r="N229" i="1"/>
  <c r="I232" i="1"/>
  <c r="I216" i="1"/>
  <c r="I224" i="1"/>
  <c r="N91" i="1"/>
  <c r="P91" i="1" s="1"/>
  <c r="N79" i="1"/>
  <c r="P79" i="1" s="1"/>
  <c r="N85" i="1"/>
  <c r="P85" i="1" s="1"/>
  <c r="N118" i="1"/>
  <c r="N213" i="1"/>
  <c r="N82" i="1"/>
  <c r="P82" i="1" s="1"/>
  <c r="N19" i="1"/>
  <c r="P19" i="1" s="1"/>
  <c r="N119" i="1"/>
  <c r="P119" i="1" s="1"/>
  <c r="N78" i="1"/>
  <c r="P78" i="1" s="1"/>
  <c r="N83" i="1"/>
  <c r="P83" i="1" s="1"/>
  <c r="N84" i="1"/>
  <c r="P84" i="1" s="1"/>
  <c r="N73" i="1"/>
  <c r="P73" i="1" s="1"/>
  <c r="N90" i="1"/>
  <c r="P90" i="1" s="1"/>
  <c r="N81" i="1"/>
  <c r="P81" i="1" s="1"/>
  <c r="N86" i="1"/>
  <c r="P86" i="1" s="1"/>
  <c r="N27" i="1"/>
  <c r="P27" i="1" s="1"/>
  <c r="N14" i="1"/>
  <c r="P14" i="1" s="1"/>
  <c r="N71" i="1"/>
  <c r="P71" i="1" s="1"/>
  <c r="N70" i="1"/>
  <c r="P70" i="1" s="1"/>
  <c r="N74" i="1"/>
  <c r="P74" i="1" s="1"/>
  <c r="N17" i="1"/>
  <c r="P17" i="1" s="1"/>
  <c r="N9" i="1"/>
  <c r="P9" i="1" s="1"/>
  <c r="I21" i="1"/>
  <c r="N15" i="1"/>
  <c r="P15" i="1" s="1"/>
  <c r="N13" i="1"/>
  <c r="P13" i="1" s="1"/>
  <c r="N11" i="1"/>
  <c r="P11" i="1" s="1"/>
  <c r="N16" i="1"/>
  <c r="P16" i="1" s="1"/>
  <c r="N12" i="1"/>
  <c r="P12" i="1" s="1"/>
  <c r="N10" i="1"/>
  <c r="P10" i="1" s="1"/>
  <c r="P109" i="1" l="1"/>
  <c r="N113" i="1"/>
  <c r="N148" i="1"/>
  <c r="P148" i="1"/>
  <c r="P118" i="1"/>
  <c r="P124" i="1" s="1"/>
  <c r="N124" i="1"/>
  <c r="P108" i="1"/>
  <c r="P69" i="1"/>
  <c r="P103" i="1" s="1"/>
  <c r="N103" i="1"/>
  <c r="N44" i="1"/>
  <c r="P44" i="1"/>
  <c r="P258" i="1"/>
  <c r="Q258" i="1" s="1"/>
  <c r="P263" i="1"/>
  <c r="Q263" i="1" s="1"/>
  <c r="P157" i="1"/>
  <c r="Q267" i="1"/>
  <c r="N240" i="1"/>
  <c r="P196" i="1"/>
  <c r="Q162" i="1"/>
  <c r="Q196" i="1" s="1"/>
  <c r="Q264" i="1"/>
  <c r="Q262" i="1"/>
  <c r="Q153" i="1"/>
  <c r="Q157" i="1" s="1"/>
  <c r="Q266" i="1"/>
  <c r="Q59" i="1"/>
  <c r="Q64" i="1" s="1"/>
  <c r="Q255" i="1"/>
  <c r="Q261" i="1"/>
  <c r="Q265" i="1"/>
  <c r="Q256" i="1"/>
  <c r="Q254" i="1"/>
  <c r="P248" i="1"/>
  <c r="N268" i="1"/>
  <c r="Q260" i="1"/>
  <c r="Q259" i="1"/>
  <c r="Q257" i="1"/>
  <c r="Q245" i="1"/>
  <c r="Q138" i="1"/>
  <c r="N248" i="1"/>
  <c r="Q222" i="1"/>
  <c r="P253" i="1"/>
  <c r="Q247" i="1"/>
  <c r="Q223" i="1"/>
  <c r="Q231" i="1"/>
  <c r="Q85" i="1"/>
  <c r="Q239" i="1"/>
  <c r="Q140" i="1"/>
  <c r="Q137" i="1"/>
  <c r="Q142" i="1"/>
  <c r="Q91" i="1"/>
  <c r="Q215" i="1"/>
  <c r="Q130" i="1"/>
  <c r="Q214" i="1"/>
  <c r="Q238" i="1"/>
  <c r="P237" i="1"/>
  <c r="P240" i="1" s="1"/>
  <c r="Q230" i="1"/>
  <c r="N232" i="1"/>
  <c r="P229" i="1"/>
  <c r="Q221" i="1"/>
  <c r="Q143" i="1"/>
  <c r="Q133" i="1"/>
  <c r="Q135" i="1"/>
  <c r="P213" i="1"/>
  <c r="P216" i="1" s="1"/>
  <c r="N216" i="1"/>
  <c r="Q19" i="1"/>
  <c r="Q77" i="1"/>
  <c r="Q81" i="1"/>
  <c r="Q88" i="1"/>
  <c r="Q141" i="1"/>
  <c r="N224" i="1"/>
  <c r="Q132" i="1"/>
  <c r="Q144" i="1"/>
  <c r="Q136" i="1"/>
  <c r="Q134" i="1"/>
  <c r="Q90" i="1"/>
  <c r="Q87" i="1"/>
  <c r="Q139" i="1"/>
  <c r="Q131" i="1"/>
  <c r="Q79" i="1"/>
  <c r="Q80" i="1"/>
  <c r="Q82" i="1"/>
  <c r="Q78" i="1"/>
  <c r="Q14" i="1"/>
  <c r="Q86" i="1"/>
  <c r="Q119" i="1"/>
  <c r="Q72" i="1"/>
  <c r="Q71" i="1"/>
  <c r="Q92" i="1"/>
  <c r="Q89" i="1"/>
  <c r="Q17" i="1"/>
  <c r="Q84" i="1"/>
  <c r="Q83" i="1"/>
  <c r="Q76" i="1"/>
  <c r="Q75" i="1"/>
  <c r="Q15" i="1"/>
  <c r="Q11" i="1"/>
  <c r="Q27" i="1"/>
  <c r="Q73" i="1"/>
  <c r="Q70" i="1"/>
  <c r="Q74" i="1"/>
  <c r="Q10" i="1"/>
  <c r="N21" i="1"/>
  <c r="Q13" i="1"/>
  <c r="Q16" i="1"/>
  <c r="Q12" i="1"/>
  <c r="Q18" i="1"/>
  <c r="P113" i="1" l="1"/>
  <c r="Q118" i="1"/>
  <c r="Q124" i="1" s="1"/>
  <c r="Q109" i="1"/>
  <c r="N207" i="1"/>
  <c r="N287" i="1" s="1"/>
  <c r="N285" i="1"/>
  <c r="P268" i="1"/>
  <c r="Q253" i="1"/>
  <c r="Q268" i="1" s="1"/>
  <c r="Q246" i="1"/>
  <c r="Q248" i="1" s="1"/>
  <c r="Q229" i="1"/>
  <c r="Q232" i="1" s="1"/>
  <c r="Q213" i="1"/>
  <c r="Q216" i="1" s="1"/>
  <c r="Q237" i="1"/>
  <c r="Q240" i="1" s="1"/>
  <c r="P232" i="1"/>
  <c r="P224" i="1"/>
  <c r="Q224" i="1"/>
  <c r="Q129" i="1"/>
  <c r="Q148" i="1" s="1"/>
  <c r="Q108" i="1"/>
  <c r="Q69" i="1"/>
  <c r="Q103" i="1" s="1"/>
  <c r="P21" i="1"/>
  <c r="P207" i="1" s="1"/>
  <c r="Q9" i="1"/>
  <c r="Q8" i="1"/>
  <c r="Q20" i="1"/>
  <c r="Q26" i="1"/>
  <c r="Q44" i="1" s="1"/>
  <c r="Q285" i="1" l="1"/>
  <c r="Q113" i="1"/>
  <c r="P285" i="1"/>
  <c r="P287" i="1" s="1"/>
  <c r="Q21" i="1"/>
  <c r="Q207" i="1" l="1"/>
  <c r="Q287" i="1" s="1"/>
</calcChain>
</file>

<file path=xl/sharedStrings.xml><?xml version="1.0" encoding="utf-8"?>
<sst xmlns="http://schemas.openxmlformats.org/spreadsheetml/2006/main" count="1309" uniqueCount="219">
  <si>
    <t>l.p.</t>
  </si>
  <si>
    <t>ilość sztuk</t>
  </si>
  <si>
    <t>nazwa urządzenia</t>
  </si>
  <si>
    <t>Termin rozpoczęcia czynności konserwacyjnych</t>
  </si>
  <si>
    <t>Cena jednostkowa NETTO konserwacji jednego urządzenia</t>
  </si>
  <si>
    <t>Stawka podatku VAT w %</t>
  </si>
  <si>
    <t>Termin zakończenia czynności konserwacyjnych</t>
  </si>
  <si>
    <t>-</t>
  </si>
  <si>
    <t>ŁĄCZNA WARTOŚĆ ZAMÓWIENIA</t>
  </si>
  <si>
    <t>FORMULARZ CENOWY</t>
  </si>
  <si>
    <t xml:space="preserve">ogółem koszt konserwacji </t>
  </si>
  <si>
    <t>Wartość netto okresów rozliczeniowych  
w ciągu obowiązywania umowy</t>
  </si>
  <si>
    <t>Wartość brutto okresów rozliczeniowych  
w ciągu obowiązywania umowy</t>
  </si>
  <si>
    <r>
      <t xml:space="preserve">Cena jednostkowa NETTO konserwacji urządzeń
raz na kwartał
</t>
    </r>
    <r>
      <rPr>
        <b/>
        <i/>
        <sz val="10"/>
        <rFont val="Arial"/>
        <family val="2"/>
        <charset val="238"/>
      </rPr>
      <t>(5*8)</t>
    </r>
  </si>
  <si>
    <t xml:space="preserve">1. naprawy i konserwacje instalacji monitoringu zewnętrznego </t>
  </si>
  <si>
    <t>lokalizacja</t>
  </si>
  <si>
    <t>miejsce zabudowania</t>
  </si>
  <si>
    <t>dach</t>
  </si>
  <si>
    <t xml:space="preserve">kamera stała wewnętrzna </t>
  </si>
  <si>
    <t>kamera obrotowa</t>
  </si>
  <si>
    <t>a) ul. St. Etienne od 2-2a do 7-7a w Katowicach</t>
  </si>
  <si>
    <t>b) ul. St. Etienne od 9-9a do 15-15a w Katowicach</t>
  </si>
  <si>
    <t>rejestrator</t>
  </si>
  <si>
    <t>portiernia</t>
  </si>
  <si>
    <t>brama przy portierni</t>
  </si>
  <si>
    <t>Skowrońskiego 3-3a</t>
  </si>
  <si>
    <t>wejścia do klatek schodowych</t>
  </si>
  <si>
    <t>garaż podziemny</t>
  </si>
  <si>
    <t>Skowrońskiego 2, 2a, 4, Równoległa 7, 8</t>
  </si>
  <si>
    <t>partery klatek schodowych</t>
  </si>
  <si>
    <t>f) ul. Sławka 30-30a-30b, 34-34a-34b, 40-40a-40b, 38-38a, 28-28c w Katowicach</t>
  </si>
  <si>
    <t xml:space="preserve">OGÓŁEM naprawy i konserwacje instalacji monitoringu zewnętrznego </t>
  </si>
  <si>
    <t xml:space="preserve">2. naprawy i konserwacje instalacji telewizji satelitarno - naziemnej  </t>
  </si>
  <si>
    <t>Zespół multiswitchy</t>
  </si>
  <si>
    <t>Wzmacniacz kanałowy stacji naziemnych</t>
  </si>
  <si>
    <t>a) ul. St. Etienne od 9-9a do 15-15a w Katowicach</t>
  </si>
  <si>
    <t>b) ul. Krasińskiego od 14 do 14k w Katowicach</t>
  </si>
  <si>
    <t>Krasińskiego 14-14k</t>
  </si>
  <si>
    <t>St. Etienne 9-9a
St. Etienne 15-15a</t>
  </si>
  <si>
    <t>c) ul. Skowrońskiego 3 - 3a w Katowicach</t>
  </si>
  <si>
    <t>d) ul. Skowrońskiego 2, 2a, 4, Równoległa 7, 8 w Katowicach</t>
  </si>
  <si>
    <t>e) ul. Obroki 43 w Katowicach</t>
  </si>
  <si>
    <t>Obroki 43</t>
  </si>
  <si>
    <t>Sławka 30-30a-30b</t>
  </si>
  <si>
    <t>Sławka 34-34a-34b</t>
  </si>
  <si>
    <t>Sławka 40-40a-40b</t>
  </si>
  <si>
    <t>Sławka 38-38a</t>
  </si>
  <si>
    <t>Sławka 28-28c</t>
  </si>
  <si>
    <t xml:space="preserve">OGÓŁEM naprawy i konserwacje instalacji telewizji satelitarno - naziemnej  </t>
  </si>
  <si>
    <t>kamera stała zewnętrzna</t>
  </si>
  <si>
    <t>kamera stała wewnętrzna</t>
  </si>
  <si>
    <t>brama przy stanowisku kontener.</t>
  </si>
  <si>
    <t>brama wjazdowa - garaż</t>
  </si>
  <si>
    <t>brama wyjazdowa - garaż</t>
  </si>
  <si>
    <t>wejście do budynku - kl.B</t>
  </si>
  <si>
    <t>wejście do budynku - kl. C</t>
  </si>
  <si>
    <t>wejście do budynku - kl.D</t>
  </si>
  <si>
    <t>wejście do budynku - kl.E</t>
  </si>
  <si>
    <t>wejście do budynku - kl.F</t>
  </si>
  <si>
    <t>wejście do budynku - kl.G</t>
  </si>
  <si>
    <t>wejście do budynku - kl.H</t>
  </si>
  <si>
    <t>wejście do budynku - kl.I</t>
  </si>
  <si>
    <t>wejście do budynku - kl.J</t>
  </si>
  <si>
    <t>wejście do budynku - kl.K</t>
  </si>
  <si>
    <t>elewacja budynku</t>
  </si>
  <si>
    <t>garaż</t>
  </si>
  <si>
    <t>Sławka 28 -28 C</t>
  </si>
  <si>
    <t>Sławka 30 A B</t>
  </si>
  <si>
    <t>Sławka 34 A B</t>
  </si>
  <si>
    <t>Sławka 38 -38A</t>
  </si>
  <si>
    <t>Sławka 40 A B</t>
  </si>
  <si>
    <t>Sławka teren zewnętrzny</t>
  </si>
  <si>
    <t>latarnie</t>
  </si>
  <si>
    <t>1-go Maja 95</t>
  </si>
  <si>
    <t>1-go Maja 97</t>
  </si>
  <si>
    <t>północna ściana budynku (elewacja)</t>
  </si>
  <si>
    <t>wejście do klatki 97</t>
  </si>
  <si>
    <t>Boh.Monte Cassino 2-2i</t>
  </si>
  <si>
    <t>monitor 17" 1092/417A</t>
  </si>
  <si>
    <t>lokal użytkowy BMC 2B</t>
  </si>
  <si>
    <t>klatka BMC 2A (podcień)</t>
  </si>
  <si>
    <t>klatka BMC 2C (podcień)</t>
  </si>
  <si>
    <t>północna elewacja - lokal użytkowy 2D</t>
  </si>
  <si>
    <t>północna elewacja - wejście BMC 2F</t>
  </si>
  <si>
    <t>północna elewacja - wejście BMC 2G</t>
  </si>
  <si>
    <t>północna elewacja - róg BMC 2H</t>
  </si>
  <si>
    <t>klatka BMC 2H - przy bramie przesuwnej</t>
  </si>
  <si>
    <t>klatka BMC 2I - nad wjazdami do garaży</t>
  </si>
  <si>
    <t>klatka BMC 2I (podcień)</t>
  </si>
  <si>
    <t xml:space="preserve">zachodnia elewacja - klatka BMC 2I </t>
  </si>
  <si>
    <t>wschodnia elewacja - klatka BMC 2C</t>
  </si>
  <si>
    <t>wejście do biura - BMC 2</t>
  </si>
  <si>
    <t>garaż górny</t>
  </si>
  <si>
    <t>garaż dolny</t>
  </si>
  <si>
    <t>portiernia - klatka BMC 2E</t>
  </si>
  <si>
    <t>Saint Etienne 2A</t>
  </si>
  <si>
    <t>Saint Etienne 4A</t>
  </si>
  <si>
    <t>Saint Etienne 6A</t>
  </si>
  <si>
    <t>Saint Etienne 5A</t>
  </si>
  <si>
    <t>Saint Etienne 7A</t>
  </si>
  <si>
    <t>Saint Etienne 7</t>
  </si>
  <si>
    <t>dach - klatka 2A</t>
  </si>
  <si>
    <t>dach - klatka 4A</t>
  </si>
  <si>
    <t>dach - kl.6A</t>
  </si>
  <si>
    <t>wejście do budynku - kl.5A</t>
  </si>
  <si>
    <t>wejście do budynku - kl.7A</t>
  </si>
  <si>
    <t>dach - kl.7</t>
  </si>
  <si>
    <t>Saint Etienne 9</t>
  </si>
  <si>
    <t>Saint Etienne 9A</t>
  </si>
  <si>
    <t>Saint Etienne 11</t>
  </si>
  <si>
    <t>Saint Etienne 11A</t>
  </si>
  <si>
    <t>Saint Etienne 13</t>
  </si>
  <si>
    <t>Saint Etienne 13A</t>
  </si>
  <si>
    <t>Saint Etienne 15</t>
  </si>
  <si>
    <t>Saint Etienne 15A</t>
  </si>
  <si>
    <t>kamera zewnętrzna obrotowa</t>
  </si>
  <si>
    <t>dach - kl.9</t>
  </si>
  <si>
    <t>dach, boczna ściana budynku - kl.9A</t>
  </si>
  <si>
    <t>1 stycznia 2018</t>
  </si>
  <si>
    <t>31 grudnia 2018</t>
  </si>
  <si>
    <t>kamera stała zewnętrzna (tubowa HQ-MP202812LT-IR-E)</t>
  </si>
  <si>
    <t xml:space="preserve">
ściana budynku - kl.6A</t>
  </si>
  <si>
    <t>kamera stała wewnętrzna (kopułkowa HQ-MP2028BD-E-IR)</t>
  </si>
  <si>
    <t>St. Etienne 1</t>
  </si>
  <si>
    <r>
      <t xml:space="preserve">2018
</t>
    </r>
    <r>
      <rPr>
        <b/>
        <i/>
        <sz val="10"/>
        <rFont val="Arial"/>
        <family val="2"/>
        <charset val="238"/>
      </rPr>
      <t>(9*10)</t>
    </r>
  </si>
  <si>
    <t>parter - kl. schodowa - kl.9A</t>
  </si>
  <si>
    <t>dach budynku - kl.11</t>
  </si>
  <si>
    <t>dach budynku - kl.11A</t>
  </si>
  <si>
    <t>dach budynku - kl.13A</t>
  </si>
  <si>
    <t>dach budynku - kl.13</t>
  </si>
  <si>
    <t>dach budynku - kl.15A</t>
  </si>
  <si>
    <t>kamera stała zewnętrzna (tubowa HQ-MP202812LT-IR-E 4)</t>
  </si>
  <si>
    <t>garaż górny - rowerownia</t>
  </si>
  <si>
    <t>wejście do rowerowni-elew. przy garażu górnym</t>
  </si>
  <si>
    <t>monitor 23,5" LED LG 24M38D-5</t>
  </si>
  <si>
    <r>
      <t xml:space="preserve">2018
</t>
    </r>
    <r>
      <rPr>
        <b/>
        <i/>
        <sz val="10"/>
        <rFont val="Arial"/>
        <family val="2"/>
        <charset val="238"/>
      </rPr>
      <t>(11+12)</t>
    </r>
  </si>
  <si>
    <r>
      <t>SUMA wartości brutto konserwacji w ciągu obowiązywania umowy
(=13</t>
    </r>
    <r>
      <rPr>
        <b/>
        <i/>
        <sz val="10"/>
        <rFont val="Arial"/>
        <family val="2"/>
        <charset val="238"/>
      </rPr>
      <t>)</t>
    </r>
  </si>
  <si>
    <t>rejestrator analogowy</t>
  </si>
  <si>
    <t>c) ul. St. Etienne 1 w Katowicach</t>
  </si>
  <si>
    <t>d) ul. Obroki 43 w Katowicach</t>
  </si>
  <si>
    <t>e) ul. Krasińskiego od 14 do 14k w Katowicach</t>
  </si>
  <si>
    <t>f) ul. Skowrońskiego 3 - 3a w Katowicach</t>
  </si>
  <si>
    <t>g) ul. Skowrońskiego 2, 2a, 4, Równoległa 7, 8 w Katowicach</t>
  </si>
  <si>
    <t>h) ul. Sławka 30-30a-30b, 34-34a-34b, 40-40a-40b, 38-38a, 28-28c w Katowicach</t>
  </si>
  <si>
    <t>i) ul. 1 Maja 95-97 w Katowicach</t>
  </si>
  <si>
    <t>j) ul. Bohaterów Monte Cassino 2 - 2i w Katowicach</t>
  </si>
  <si>
    <t>monitor LED 42"</t>
  </si>
  <si>
    <t>Saint Etienne 1</t>
  </si>
  <si>
    <t>parking - poziom górny</t>
  </si>
  <si>
    <t>parking - poziom dolny + portiernia</t>
  </si>
  <si>
    <t>kamera stała wewnętrzna (kopułkowa HQ-MP2028BD-IR))</t>
  </si>
  <si>
    <t>k) ul. Pod Kasztanami 41-83 w Katowicach</t>
  </si>
  <si>
    <t>kamera stała zewnętrzna (tubowa Devor IP-TM5090.W)</t>
  </si>
  <si>
    <t>teren zewnętrzny</t>
  </si>
  <si>
    <t>Pod Kasztanami 41-83</t>
  </si>
  <si>
    <t>Pod Kasztanami 51</t>
  </si>
  <si>
    <t>pomieszczenie gospodarcze</t>
  </si>
  <si>
    <t>monitor LED 18,5"</t>
  </si>
  <si>
    <t>urządzenie sieciowe (switch)</t>
  </si>
  <si>
    <t>urządzenie optyczne (konwerter światłowodowy)</t>
  </si>
  <si>
    <t>teren osiedla</t>
  </si>
  <si>
    <t>kamera stała kopułkowa</t>
  </si>
  <si>
    <t>kamera stała tubowa</t>
  </si>
  <si>
    <t xml:space="preserve">kamera stała kopułkowa </t>
  </si>
  <si>
    <t>kamera stała kopułkowa IT262IRNV</t>
  </si>
  <si>
    <t>kamera stała tubowa IN901SW</t>
  </si>
  <si>
    <t>zestaw nadawczo-odbiorczy</t>
  </si>
  <si>
    <t>dach Obroki 43 / dach Sławka 30</t>
  </si>
  <si>
    <t>Obroki 43/Sławka 30</t>
  </si>
  <si>
    <t>parter - kl. schodowa</t>
  </si>
  <si>
    <t>kl. schodowa</t>
  </si>
  <si>
    <t>St. Etienne 2-7a</t>
  </si>
  <si>
    <t>kl. schodowa/portiernia St. Etienne 1</t>
  </si>
  <si>
    <t>St. Etienne 9-15A</t>
  </si>
  <si>
    <t>kl. schodowa + wentylatorownia</t>
  </si>
  <si>
    <t>monitor LED 2x42" i 1x22"</t>
  </si>
  <si>
    <t>wejścia do klatek schodowych + elewacja</t>
  </si>
  <si>
    <t>garaż + portiernia</t>
  </si>
  <si>
    <t>rejestrator sieciowy</t>
  </si>
  <si>
    <t>elewacja budynku - na plac zabaw</t>
  </si>
  <si>
    <t>elewacja budynku - na dziedziniec</t>
  </si>
  <si>
    <t>elewacja - naroże budynku</t>
  </si>
  <si>
    <t>elewacja - nad lokalem użytkowym</t>
  </si>
  <si>
    <t>kamera stała zewnętrzna (kopułkowa)</t>
  </si>
  <si>
    <t>wejście do biura Spółki</t>
  </si>
  <si>
    <t>biuro Spółki</t>
  </si>
  <si>
    <t>monitor 2x42" + 1x17"</t>
  </si>
  <si>
    <t>elewacja - dziedziniec</t>
  </si>
  <si>
    <t>Sławka 28-40</t>
  </si>
  <si>
    <t>portiernia, garaże</t>
  </si>
  <si>
    <t>pomieszczenie techniczne</t>
  </si>
  <si>
    <t>Równoległa 7,8</t>
  </si>
  <si>
    <t>Zestaw antenowy (mocowanie, maszt, antena SAT, konwertery, antena TV naziemnej)</t>
  </si>
  <si>
    <t>g) ul. Sławka 26b w Katowicach</t>
  </si>
  <si>
    <t>Sławka 26b</t>
  </si>
  <si>
    <t>portiernia + garaż</t>
  </si>
  <si>
    <t>h) ul. Sławka 26d w Katowicach</t>
  </si>
  <si>
    <t>Sławka 26d</t>
  </si>
  <si>
    <t>Ilość okresów rozliczeniowych w ciągu obowiązywania umowy</t>
  </si>
  <si>
    <t>parter - kl. schodowa - kl.6A</t>
  </si>
  <si>
    <t>parter - kl. schodowa - kl. 5A</t>
  </si>
  <si>
    <t>parter - kl. schodowa - kl.7A</t>
  </si>
  <si>
    <t>parter - kl. schodowa- kl.9</t>
  </si>
  <si>
    <t>parter - kl. schodowa- kl.11</t>
  </si>
  <si>
    <t>parter - kl. schodowa - kl.11A</t>
  </si>
  <si>
    <t>parter - kl. schodowa - kl.13</t>
  </si>
  <si>
    <t>parter - kl. schodowa- kl.13A</t>
  </si>
  <si>
    <t>parter - kl. schodowa - kl.15</t>
  </si>
  <si>
    <t>parter - kl. schodowa - kl.15A</t>
  </si>
  <si>
    <t>parter - kl. schodowa kl.B</t>
  </si>
  <si>
    <t>parter - kl. schodowa kl.E</t>
  </si>
  <si>
    <t>parter - kl. schodowa kl.F</t>
  </si>
  <si>
    <t>parter - kl. schodowa kl.G</t>
  </si>
  <si>
    <t>parter - kl. schodowa kl.H</t>
  </si>
  <si>
    <t>parter - kl. schodowa kl.I</t>
  </si>
  <si>
    <t>parter - kl. schodowa kl.J</t>
  </si>
  <si>
    <t>parter - kl. schodowa kl.K</t>
  </si>
  <si>
    <t>kl. schodowa + wejście do administracji</t>
  </si>
  <si>
    <t>wschodnia ściana budynku (elewacja) - wjazd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</si>
</sst>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 val="singleAccounting"/>
      <sz val="12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33CC33"/>
      <name val="Arial"/>
      <family val="2"/>
      <charset val="238"/>
    </font>
    <font>
      <i/>
      <sz val="8"/>
      <color rgb="FF33CC33"/>
      <name val="Arial"/>
      <family val="2"/>
      <charset val="238"/>
    </font>
    <font>
      <b/>
      <sz val="10"/>
      <color rgb="FF33CC33"/>
      <name val="Arial"/>
      <family val="2"/>
      <charset val="238"/>
    </font>
    <font>
      <b/>
      <sz val="16"/>
      <color rgb="FF33CC33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33CC33"/>
      <name val="Arial"/>
      <family val="2"/>
      <charset val="238"/>
    </font>
    <font>
      <b/>
      <u val="singleAccounting"/>
      <sz val="14"/>
      <name val="Arial"/>
      <family val="2"/>
      <charset val="238"/>
    </font>
    <font>
      <b/>
      <sz val="18"/>
      <name val="Arial"/>
      <family val="2"/>
      <charset val="238"/>
    </font>
    <font>
      <sz val="16"/>
      <name val="Arial"/>
      <family val="2"/>
      <charset val="238"/>
    </font>
    <font>
      <u val="singleAccounting"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9" fontId="15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vertical="center"/>
    </xf>
    <xf numFmtId="9" fontId="17" fillId="0" borderId="1" xfId="0" applyNumberFormat="1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/>
    </xf>
    <xf numFmtId="164" fontId="18" fillId="4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horizontal="center" vertical="center"/>
    </xf>
    <xf numFmtId="164" fontId="11" fillId="0" borderId="0" xfId="0" applyNumberFormat="1" applyFont="1" applyAlignment="1" applyProtection="1">
      <alignment vertical="center"/>
    </xf>
    <xf numFmtId="9" fontId="20" fillId="5" borderId="1" xfId="0" applyNumberFormat="1" applyFont="1" applyFill="1" applyBorder="1" applyAlignment="1" applyProtection="1">
      <alignment horizontal="center" vertical="center"/>
    </xf>
    <xf numFmtId="164" fontId="19" fillId="5" borderId="1" xfId="0" applyNumberFormat="1" applyFont="1" applyFill="1" applyBorder="1" applyAlignment="1" applyProtection="1">
      <alignment vertical="center"/>
    </xf>
    <xf numFmtId="164" fontId="21" fillId="5" borderId="1" xfId="0" applyNumberFormat="1" applyFont="1" applyFill="1" applyBorder="1" applyAlignment="1" applyProtection="1">
      <alignment vertical="center"/>
    </xf>
    <xf numFmtId="164" fontId="22" fillId="4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164" fontId="24" fillId="0" borderId="1" xfId="0" applyNumberFormat="1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4" fontId="4" fillId="0" borderId="1" xfId="1" applyFont="1" applyFill="1" applyBorder="1" applyAlignment="1" applyProtection="1">
      <alignment vertical="center" wrapText="1"/>
    </xf>
    <xf numFmtId="44" fontId="4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44" fontId="8" fillId="0" borderId="5" xfId="1" applyFont="1" applyBorder="1" applyAlignment="1" applyProtection="1">
      <alignment horizontal="center" vertical="center"/>
    </xf>
    <xf numFmtId="44" fontId="8" fillId="0" borderId="6" xfId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99FF"/>
      <color rgb="FF00FFFF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tabSelected="1" zoomScale="70" zoomScaleNormal="70" zoomScaleSheetLayoutView="10" workbookViewId="0">
      <selection sqref="A1:B1"/>
    </sheetView>
  </sheetViews>
  <sheetFormatPr defaultColWidth="8.75" defaultRowHeight="25.15" customHeight="1"/>
  <cols>
    <col min="1" max="1" width="4.75" style="29" customWidth="1"/>
    <col min="2" max="2" width="26.75" style="2" customWidth="1"/>
    <col min="3" max="3" width="16.125" style="29" customWidth="1"/>
    <col min="4" max="4" width="21.25" style="29" customWidth="1"/>
    <col min="5" max="5" width="11.125" style="29" customWidth="1"/>
    <col min="6" max="7" width="15.875" style="2" customWidth="1"/>
    <col min="8" max="8" width="14.75" style="3" customWidth="1"/>
    <col min="9" max="9" width="17.75" style="2" customWidth="1"/>
    <col min="10" max="13" width="9.75" style="2" customWidth="1"/>
    <col min="14" max="14" width="31.625" style="2" customWidth="1"/>
    <col min="15" max="15" width="15.75" style="4" customWidth="1"/>
    <col min="16" max="16" width="31.625" style="2" customWidth="1"/>
    <col min="17" max="17" width="26.75" style="2" customWidth="1"/>
    <col min="18" max="16384" width="8.75" style="2"/>
  </cols>
  <sheetData>
    <row r="1" spans="1:17" ht="25.15" customHeight="1">
      <c r="A1" s="61"/>
      <c r="B1" s="61"/>
      <c r="Q1" s="32"/>
    </row>
    <row r="2" spans="1:17" ht="43.9" customHeight="1">
      <c r="A2" s="66" t="s">
        <v>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s="5" customFormat="1" ht="30" customHeight="1">
      <c r="A3" s="67" t="s">
        <v>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</row>
    <row r="4" spans="1:17" s="6" customFormat="1" ht="25.15" customHeight="1">
      <c r="A4" s="59" t="s">
        <v>20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10" customFormat="1" ht="16.149999999999999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8">
        <v>8</v>
      </c>
      <c r="I5" s="7">
        <v>9</v>
      </c>
      <c r="J5" s="56">
        <v>10</v>
      </c>
      <c r="K5" s="57"/>
      <c r="L5" s="57"/>
      <c r="M5" s="58"/>
      <c r="N5" s="7">
        <v>11</v>
      </c>
      <c r="O5" s="9">
        <v>12</v>
      </c>
      <c r="P5" s="7">
        <v>13</v>
      </c>
      <c r="Q5" s="7">
        <v>14</v>
      </c>
    </row>
    <row r="6" spans="1:17" s="29" customFormat="1" ht="40.15" customHeight="1">
      <c r="A6" s="47" t="s">
        <v>0</v>
      </c>
      <c r="B6" s="49" t="s">
        <v>2</v>
      </c>
      <c r="C6" s="47" t="s">
        <v>15</v>
      </c>
      <c r="D6" s="47" t="s">
        <v>16</v>
      </c>
      <c r="E6" s="47" t="s">
        <v>1</v>
      </c>
      <c r="F6" s="42" t="s">
        <v>3</v>
      </c>
      <c r="G6" s="42" t="s">
        <v>6</v>
      </c>
      <c r="H6" s="51" t="s">
        <v>4</v>
      </c>
      <c r="I6" s="42" t="s">
        <v>13</v>
      </c>
      <c r="J6" s="42" t="s">
        <v>198</v>
      </c>
      <c r="K6" s="42"/>
      <c r="L6" s="42"/>
      <c r="M6" s="42"/>
      <c r="N6" s="31" t="s">
        <v>11</v>
      </c>
      <c r="O6" s="43" t="s">
        <v>5</v>
      </c>
      <c r="P6" s="31" t="s">
        <v>12</v>
      </c>
      <c r="Q6" s="42" t="s">
        <v>136</v>
      </c>
    </row>
    <row r="7" spans="1:17" s="29" customFormat="1" ht="36.75" customHeight="1">
      <c r="A7" s="48"/>
      <c r="B7" s="50"/>
      <c r="C7" s="48"/>
      <c r="D7" s="48"/>
      <c r="E7" s="48"/>
      <c r="F7" s="42"/>
      <c r="G7" s="42"/>
      <c r="H7" s="51"/>
      <c r="I7" s="42"/>
      <c r="J7" s="44">
        <v>2018</v>
      </c>
      <c r="K7" s="45"/>
      <c r="L7" s="45"/>
      <c r="M7" s="46"/>
      <c r="N7" s="30" t="s">
        <v>124</v>
      </c>
      <c r="O7" s="43"/>
      <c r="P7" s="30" t="s">
        <v>135</v>
      </c>
      <c r="Q7" s="42"/>
    </row>
    <row r="8" spans="1:17" ht="25.15" customHeight="1">
      <c r="A8" s="11">
        <v>1</v>
      </c>
      <c r="B8" s="37" t="s">
        <v>120</v>
      </c>
      <c r="C8" s="34" t="s">
        <v>95</v>
      </c>
      <c r="D8" s="34" t="s">
        <v>101</v>
      </c>
      <c r="E8" s="35">
        <v>2</v>
      </c>
      <c r="F8" s="35" t="s">
        <v>118</v>
      </c>
      <c r="G8" s="35" t="s">
        <v>119</v>
      </c>
      <c r="H8" s="1">
        <v>0</v>
      </c>
      <c r="I8" s="12">
        <f>E8*H8</f>
        <v>0</v>
      </c>
      <c r="J8" s="52">
        <v>4</v>
      </c>
      <c r="K8" s="53"/>
      <c r="L8" s="53"/>
      <c r="M8" s="54"/>
      <c r="N8" s="12">
        <f>$I8*J8</f>
        <v>0</v>
      </c>
      <c r="O8" s="13">
        <v>0.08</v>
      </c>
      <c r="P8" s="12">
        <f t="shared" ref="P8:P20" si="0">N8*1.08</f>
        <v>0</v>
      </c>
      <c r="Q8" s="12">
        <f t="shared" ref="Q8:Q20" si="1">SUM(P8:P8)</f>
        <v>0</v>
      </c>
    </row>
    <row r="9" spans="1:17" s="29" customFormat="1" ht="30" customHeight="1">
      <c r="A9" s="11">
        <v>2</v>
      </c>
      <c r="B9" s="37" t="s">
        <v>120</v>
      </c>
      <c r="C9" s="34" t="s">
        <v>96</v>
      </c>
      <c r="D9" s="34" t="s">
        <v>102</v>
      </c>
      <c r="E9" s="35">
        <v>2</v>
      </c>
      <c r="F9" s="35" t="s">
        <v>118</v>
      </c>
      <c r="G9" s="35" t="s">
        <v>119</v>
      </c>
      <c r="H9" s="1">
        <v>0</v>
      </c>
      <c r="I9" s="12">
        <f t="shared" ref="I9:I17" si="2">E9*H9</f>
        <v>0</v>
      </c>
      <c r="J9" s="52">
        <v>4</v>
      </c>
      <c r="K9" s="53"/>
      <c r="L9" s="53"/>
      <c r="M9" s="54"/>
      <c r="N9" s="12">
        <f t="shared" ref="N9:N17" si="3">$I9*J9</f>
        <v>0</v>
      </c>
      <c r="O9" s="13">
        <v>0.08</v>
      </c>
      <c r="P9" s="12">
        <f t="shared" si="0"/>
        <v>0</v>
      </c>
      <c r="Q9" s="12">
        <f t="shared" si="1"/>
        <v>0</v>
      </c>
    </row>
    <row r="10" spans="1:17" s="29" customFormat="1" ht="30" customHeight="1">
      <c r="A10" s="11">
        <v>3</v>
      </c>
      <c r="B10" s="37" t="s">
        <v>120</v>
      </c>
      <c r="C10" s="34" t="s">
        <v>97</v>
      </c>
      <c r="D10" s="38" t="s">
        <v>121</v>
      </c>
      <c r="E10" s="35">
        <v>3</v>
      </c>
      <c r="F10" s="35" t="s">
        <v>118</v>
      </c>
      <c r="G10" s="35" t="s">
        <v>119</v>
      </c>
      <c r="H10" s="1">
        <v>0</v>
      </c>
      <c r="I10" s="12">
        <f t="shared" si="2"/>
        <v>0</v>
      </c>
      <c r="J10" s="52">
        <v>4</v>
      </c>
      <c r="K10" s="53"/>
      <c r="L10" s="53"/>
      <c r="M10" s="54"/>
      <c r="N10" s="12">
        <f t="shared" si="3"/>
        <v>0</v>
      </c>
      <c r="O10" s="13">
        <v>0.08</v>
      </c>
      <c r="P10" s="12">
        <f t="shared" si="0"/>
        <v>0</v>
      </c>
      <c r="Q10" s="12">
        <f t="shared" si="1"/>
        <v>0</v>
      </c>
    </row>
    <row r="11" spans="1:17" s="29" customFormat="1" ht="30" customHeight="1">
      <c r="A11" s="11">
        <v>4</v>
      </c>
      <c r="B11" s="37" t="s">
        <v>122</v>
      </c>
      <c r="C11" s="34" t="s">
        <v>97</v>
      </c>
      <c r="D11" s="34" t="s">
        <v>199</v>
      </c>
      <c r="E11" s="35">
        <v>1</v>
      </c>
      <c r="F11" s="35" t="s">
        <v>118</v>
      </c>
      <c r="G11" s="35" t="s">
        <v>119</v>
      </c>
      <c r="H11" s="1">
        <v>0</v>
      </c>
      <c r="I11" s="12">
        <f t="shared" si="2"/>
        <v>0</v>
      </c>
      <c r="J11" s="52">
        <v>4</v>
      </c>
      <c r="K11" s="53"/>
      <c r="L11" s="53"/>
      <c r="M11" s="54"/>
      <c r="N11" s="12">
        <f t="shared" si="3"/>
        <v>0</v>
      </c>
      <c r="O11" s="13">
        <v>0.08</v>
      </c>
      <c r="P11" s="12">
        <f t="shared" si="0"/>
        <v>0</v>
      </c>
      <c r="Q11" s="12">
        <f t="shared" si="1"/>
        <v>0</v>
      </c>
    </row>
    <row r="12" spans="1:17" s="29" customFormat="1" ht="30" customHeight="1">
      <c r="A12" s="11">
        <v>5</v>
      </c>
      <c r="B12" s="37" t="s">
        <v>19</v>
      </c>
      <c r="C12" s="34" t="s">
        <v>97</v>
      </c>
      <c r="D12" s="34" t="s">
        <v>103</v>
      </c>
      <c r="E12" s="35">
        <v>1</v>
      </c>
      <c r="F12" s="35" t="s">
        <v>118</v>
      </c>
      <c r="G12" s="35" t="s">
        <v>119</v>
      </c>
      <c r="H12" s="1">
        <v>0</v>
      </c>
      <c r="I12" s="12">
        <f t="shared" si="2"/>
        <v>0</v>
      </c>
      <c r="J12" s="52">
        <v>4</v>
      </c>
      <c r="K12" s="53"/>
      <c r="L12" s="53"/>
      <c r="M12" s="54"/>
      <c r="N12" s="12">
        <f t="shared" si="3"/>
        <v>0</v>
      </c>
      <c r="O12" s="13">
        <v>0.08</v>
      </c>
      <c r="P12" s="12">
        <f t="shared" si="0"/>
        <v>0</v>
      </c>
      <c r="Q12" s="12">
        <f t="shared" si="1"/>
        <v>0</v>
      </c>
    </row>
    <row r="13" spans="1:17" s="29" customFormat="1" ht="30" customHeight="1">
      <c r="A13" s="11">
        <v>6</v>
      </c>
      <c r="B13" s="37" t="s">
        <v>120</v>
      </c>
      <c r="C13" s="34" t="s">
        <v>98</v>
      </c>
      <c r="D13" s="34" t="s">
        <v>104</v>
      </c>
      <c r="E13" s="35">
        <v>1</v>
      </c>
      <c r="F13" s="35" t="s">
        <v>118</v>
      </c>
      <c r="G13" s="35" t="s">
        <v>119</v>
      </c>
      <c r="H13" s="1">
        <v>0</v>
      </c>
      <c r="I13" s="12">
        <f t="shared" si="2"/>
        <v>0</v>
      </c>
      <c r="J13" s="52">
        <v>4</v>
      </c>
      <c r="K13" s="53"/>
      <c r="L13" s="53"/>
      <c r="M13" s="54"/>
      <c r="N13" s="12">
        <f t="shared" si="3"/>
        <v>0</v>
      </c>
      <c r="O13" s="13">
        <v>0.08</v>
      </c>
      <c r="P13" s="12">
        <f t="shared" si="0"/>
        <v>0</v>
      </c>
      <c r="Q13" s="12">
        <f t="shared" si="1"/>
        <v>0</v>
      </c>
    </row>
    <row r="14" spans="1:17" s="29" customFormat="1" ht="30" customHeight="1">
      <c r="A14" s="11">
        <v>7</v>
      </c>
      <c r="B14" s="37" t="s">
        <v>122</v>
      </c>
      <c r="C14" s="34" t="s">
        <v>98</v>
      </c>
      <c r="D14" s="34" t="s">
        <v>200</v>
      </c>
      <c r="E14" s="35">
        <v>1</v>
      </c>
      <c r="F14" s="35" t="s">
        <v>118</v>
      </c>
      <c r="G14" s="35" t="s">
        <v>119</v>
      </c>
      <c r="H14" s="1">
        <v>0</v>
      </c>
      <c r="I14" s="12">
        <f t="shared" si="2"/>
        <v>0</v>
      </c>
      <c r="J14" s="52">
        <v>4</v>
      </c>
      <c r="K14" s="53"/>
      <c r="L14" s="53"/>
      <c r="M14" s="54"/>
      <c r="N14" s="12">
        <f t="shared" si="3"/>
        <v>0</v>
      </c>
      <c r="O14" s="13">
        <v>0.08</v>
      </c>
      <c r="P14" s="12">
        <f t="shared" si="0"/>
        <v>0</v>
      </c>
      <c r="Q14" s="12">
        <f t="shared" si="1"/>
        <v>0</v>
      </c>
    </row>
    <row r="15" spans="1:17" s="29" customFormat="1" ht="30" customHeight="1">
      <c r="A15" s="11">
        <v>8</v>
      </c>
      <c r="B15" s="37" t="s">
        <v>120</v>
      </c>
      <c r="C15" s="34" t="s">
        <v>99</v>
      </c>
      <c r="D15" s="34" t="s">
        <v>105</v>
      </c>
      <c r="E15" s="35">
        <v>2</v>
      </c>
      <c r="F15" s="35" t="s">
        <v>118</v>
      </c>
      <c r="G15" s="35" t="s">
        <v>119</v>
      </c>
      <c r="H15" s="1">
        <v>0</v>
      </c>
      <c r="I15" s="12">
        <f t="shared" si="2"/>
        <v>0</v>
      </c>
      <c r="J15" s="52">
        <v>4</v>
      </c>
      <c r="K15" s="53"/>
      <c r="L15" s="53"/>
      <c r="M15" s="54"/>
      <c r="N15" s="12">
        <f t="shared" si="3"/>
        <v>0</v>
      </c>
      <c r="O15" s="13">
        <v>0.08</v>
      </c>
      <c r="P15" s="12">
        <f t="shared" si="0"/>
        <v>0</v>
      </c>
      <c r="Q15" s="12">
        <f t="shared" si="1"/>
        <v>0</v>
      </c>
    </row>
    <row r="16" spans="1:17" s="29" customFormat="1" ht="30" customHeight="1">
      <c r="A16" s="11">
        <v>9</v>
      </c>
      <c r="B16" s="37" t="s">
        <v>122</v>
      </c>
      <c r="C16" s="34" t="s">
        <v>99</v>
      </c>
      <c r="D16" s="34" t="s">
        <v>201</v>
      </c>
      <c r="E16" s="35">
        <v>1</v>
      </c>
      <c r="F16" s="35" t="s">
        <v>118</v>
      </c>
      <c r="G16" s="35" t="s">
        <v>119</v>
      </c>
      <c r="H16" s="1">
        <v>0</v>
      </c>
      <c r="I16" s="12">
        <f t="shared" si="2"/>
        <v>0</v>
      </c>
      <c r="J16" s="52">
        <v>4</v>
      </c>
      <c r="K16" s="53"/>
      <c r="L16" s="53"/>
      <c r="M16" s="54"/>
      <c r="N16" s="12">
        <f t="shared" si="3"/>
        <v>0</v>
      </c>
      <c r="O16" s="13">
        <v>0.08</v>
      </c>
      <c r="P16" s="12">
        <f t="shared" si="0"/>
        <v>0</v>
      </c>
      <c r="Q16" s="12">
        <f t="shared" si="1"/>
        <v>0</v>
      </c>
    </row>
    <row r="17" spans="1:17" s="29" customFormat="1" ht="30" customHeight="1">
      <c r="A17" s="11">
        <v>10</v>
      </c>
      <c r="B17" s="37" t="s">
        <v>120</v>
      </c>
      <c r="C17" s="34" t="s">
        <v>100</v>
      </c>
      <c r="D17" s="34" t="s">
        <v>106</v>
      </c>
      <c r="E17" s="35">
        <v>1</v>
      </c>
      <c r="F17" s="35" t="s">
        <v>118</v>
      </c>
      <c r="G17" s="35" t="s">
        <v>119</v>
      </c>
      <c r="H17" s="1">
        <v>0</v>
      </c>
      <c r="I17" s="12">
        <f t="shared" si="2"/>
        <v>0</v>
      </c>
      <c r="J17" s="52">
        <v>4</v>
      </c>
      <c r="K17" s="53"/>
      <c r="L17" s="53"/>
      <c r="M17" s="54"/>
      <c r="N17" s="12">
        <f t="shared" si="3"/>
        <v>0</v>
      </c>
      <c r="O17" s="13">
        <v>0.08</v>
      </c>
      <c r="P17" s="12">
        <f t="shared" si="0"/>
        <v>0</v>
      </c>
      <c r="Q17" s="12">
        <f t="shared" si="1"/>
        <v>0</v>
      </c>
    </row>
    <row r="18" spans="1:17" s="29" customFormat="1" ht="30" customHeight="1">
      <c r="A18" s="11">
        <v>11</v>
      </c>
      <c r="B18" s="37" t="s">
        <v>19</v>
      </c>
      <c r="C18" s="34" t="s">
        <v>100</v>
      </c>
      <c r="D18" s="34" t="s">
        <v>106</v>
      </c>
      <c r="E18" s="35">
        <v>1</v>
      </c>
      <c r="F18" s="35" t="s">
        <v>118</v>
      </c>
      <c r="G18" s="35" t="s">
        <v>119</v>
      </c>
      <c r="H18" s="1">
        <v>0</v>
      </c>
      <c r="I18" s="12">
        <f t="shared" ref="I18" si="4">E18*H18</f>
        <v>0</v>
      </c>
      <c r="J18" s="52">
        <v>4</v>
      </c>
      <c r="K18" s="53"/>
      <c r="L18" s="53"/>
      <c r="M18" s="54"/>
      <c r="N18" s="12">
        <f t="shared" ref="N18" si="5">$I18*J18</f>
        <v>0</v>
      </c>
      <c r="O18" s="13">
        <v>0.08</v>
      </c>
      <c r="P18" s="12">
        <f t="shared" si="0"/>
        <v>0</v>
      </c>
      <c r="Q18" s="12">
        <f t="shared" si="1"/>
        <v>0</v>
      </c>
    </row>
    <row r="19" spans="1:17" s="29" customFormat="1" ht="30" customHeight="1">
      <c r="A19" s="11">
        <v>12</v>
      </c>
      <c r="B19" s="37" t="s">
        <v>158</v>
      </c>
      <c r="C19" s="34" t="s">
        <v>171</v>
      </c>
      <c r="D19" s="34" t="s">
        <v>170</v>
      </c>
      <c r="E19" s="35">
        <v>8</v>
      </c>
      <c r="F19" s="35" t="s">
        <v>118</v>
      </c>
      <c r="G19" s="35" t="s">
        <v>119</v>
      </c>
      <c r="H19" s="1">
        <v>0</v>
      </c>
      <c r="I19" s="12">
        <f t="shared" ref="I19:I20" si="6">E19*H19</f>
        <v>0</v>
      </c>
      <c r="J19" s="52">
        <v>4</v>
      </c>
      <c r="K19" s="53"/>
      <c r="L19" s="53"/>
      <c r="M19" s="54"/>
      <c r="N19" s="12">
        <f t="shared" ref="N19:N20" si="7">$I19*J19</f>
        <v>0</v>
      </c>
      <c r="O19" s="13">
        <v>0.08</v>
      </c>
      <c r="P19" s="12">
        <f t="shared" si="0"/>
        <v>0</v>
      </c>
      <c r="Q19" s="12">
        <f t="shared" si="1"/>
        <v>0</v>
      </c>
    </row>
    <row r="20" spans="1:17" s="29" customFormat="1" ht="30" customHeight="1">
      <c r="A20" s="11">
        <v>13</v>
      </c>
      <c r="B20" s="37" t="s">
        <v>159</v>
      </c>
      <c r="C20" s="34" t="s">
        <v>171</v>
      </c>
      <c r="D20" s="38" t="s">
        <v>172</v>
      </c>
      <c r="E20" s="35">
        <f>6+12+10</f>
        <v>28</v>
      </c>
      <c r="F20" s="35" t="s">
        <v>118</v>
      </c>
      <c r="G20" s="35" t="s">
        <v>119</v>
      </c>
      <c r="H20" s="1">
        <v>0</v>
      </c>
      <c r="I20" s="12">
        <f t="shared" si="6"/>
        <v>0</v>
      </c>
      <c r="J20" s="52">
        <v>4</v>
      </c>
      <c r="K20" s="53"/>
      <c r="L20" s="53"/>
      <c r="M20" s="54"/>
      <c r="N20" s="12">
        <f t="shared" si="7"/>
        <v>0</v>
      </c>
      <c r="O20" s="13">
        <v>0.08</v>
      </c>
      <c r="P20" s="12">
        <f t="shared" si="0"/>
        <v>0</v>
      </c>
      <c r="Q20" s="12">
        <f t="shared" si="1"/>
        <v>0</v>
      </c>
    </row>
    <row r="21" spans="1:17" s="17" customFormat="1" ht="25.15" customHeight="1">
      <c r="A21" s="55" t="s">
        <v>10</v>
      </c>
      <c r="B21" s="55"/>
      <c r="C21" s="55"/>
      <c r="D21" s="55"/>
      <c r="E21" s="55"/>
      <c r="F21" s="55"/>
      <c r="G21" s="55"/>
      <c r="H21" s="55"/>
      <c r="I21" s="14">
        <f>SUM(I8:I20)</f>
        <v>0</v>
      </c>
      <c r="J21" s="44" t="s">
        <v>7</v>
      </c>
      <c r="K21" s="45"/>
      <c r="L21" s="45"/>
      <c r="M21" s="46"/>
      <c r="N21" s="14">
        <f>SUM(N8:N20)</f>
        <v>0</v>
      </c>
      <c r="O21" s="15" t="s">
        <v>7</v>
      </c>
      <c r="P21" s="14">
        <f>SUM(P8:P20)</f>
        <v>0</v>
      </c>
      <c r="Q21" s="16">
        <f>SUM(Q8:Q20)</f>
        <v>0</v>
      </c>
    </row>
    <row r="22" spans="1:17" s="6" customFormat="1" ht="25.15" customHeight="1">
      <c r="A22" s="59" t="s">
        <v>21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10" customFormat="1" ht="16.149999999999999" customHeight="1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56">
        <v>10</v>
      </c>
      <c r="K23" s="57"/>
      <c r="L23" s="57"/>
      <c r="M23" s="58"/>
      <c r="N23" s="7">
        <v>11</v>
      </c>
      <c r="O23" s="7">
        <v>12</v>
      </c>
      <c r="P23" s="7">
        <v>13</v>
      </c>
      <c r="Q23" s="7">
        <v>14</v>
      </c>
    </row>
    <row r="24" spans="1:17" s="29" customFormat="1" ht="40.15" customHeight="1">
      <c r="A24" s="47" t="s">
        <v>0</v>
      </c>
      <c r="B24" s="49" t="s">
        <v>2</v>
      </c>
      <c r="C24" s="47" t="s">
        <v>15</v>
      </c>
      <c r="D24" s="47" t="s">
        <v>16</v>
      </c>
      <c r="E24" s="47" t="s">
        <v>1</v>
      </c>
      <c r="F24" s="42" t="s">
        <v>3</v>
      </c>
      <c r="G24" s="42" t="s">
        <v>6</v>
      </c>
      <c r="H24" s="51" t="s">
        <v>4</v>
      </c>
      <c r="I24" s="42" t="s">
        <v>13</v>
      </c>
      <c r="J24" s="42" t="s">
        <v>198</v>
      </c>
      <c r="K24" s="42"/>
      <c r="L24" s="42"/>
      <c r="M24" s="42"/>
      <c r="N24" s="31" t="s">
        <v>11</v>
      </c>
      <c r="O24" s="43" t="s">
        <v>5</v>
      </c>
      <c r="P24" s="31" t="s">
        <v>12</v>
      </c>
      <c r="Q24" s="42" t="s">
        <v>136</v>
      </c>
    </row>
    <row r="25" spans="1:17" s="29" customFormat="1" ht="36.75" customHeight="1">
      <c r="A25" s="48"/>
      <c r="B25" s="50"/>
      <c r="C25" s="48"/>
      <c r="D25" s="48"/>
      <c r="E25" s="48"/>
      <c r="F25" s="42"/>
      <c r="G25" s="42"/>
      <c r="H25" s="51"/>
      <c r="I25" s="42"/>
      <c r="J25" s="44">
        <v>2018</v>
      </c>
      <c r="K25" s="45"/>
      <c r="L25" s="45"/>
      <c r="M25" s="46"/>
      <c r="N25" s="31" t="s">
        <v>124</v>
      </c>
      <c r="O25" s="43"/>
      <c r="P25" s="31" t="s">
        <v>135</v>
      </c>
      <c r="Q25" s="42"/>
    </row>
    <row r="26" spans="1:17" ht="25.15" customHeight="1">
      <c r="A26" s="11">
        <v>1</v>
      </c>
      <c r="B26" s="37" t="s">
        <v>120</v>
      </c>
      <c r="C26" s="34" t="s">
        <v>107</v>
      </c>
      <c r="D26" s="38" t="s">
        <v>116</v>
      </c>
      <c r="E26" s="35">
        <v>1</v>
      </c>
      <c r="F26" s="35" t="s">
        <v>118</v>
      </c>
      <c r="G26" s="35" t="s">
        <v>119</v>
      </c>
      <c r="H26" s="1">
        <v>0</v>
      </c>
      <c r="I26" s="12">
        <f>E26*H26</f>
        <v>0</v>
      </c>
      <c r="J26" s="52">
        <v>4</v>
      </c>
      <c r="K26" s="53"/>
      <c r="L26" s="53"/>
      <c r="M26" s="54"/>
      <c r="N26" s="12">
        <f>$I26*J26</f>
        <v>0</v>
      </c>
      <c r="O26" s="13">
        <v>0.08</v>
      </c>
      <c r="P26" s="12">
        <f>N26*1.08</f>
        <v>0</v>
      </c>
      <c r="Q26" s="12">
        <f>SUM(P26:P26)</f>
        <v>0</v>
      </c>
    </row>
    <row r="27" spans="1:17" s="29" customFormat="1" ht="30" customHeight="1">
      <c r="A27" s="11">
        <v>2</v>
      </c>
      <c r="B27" s="37" t="s">
        <v>122</v>
      </c>
      <c r="C27" s="34" t="s">
        <v>107</v>
      </c>
      <c r="D27" s="38" t="s">
        <v>202</v>
      </c>
      <c r="E27" s="35">
        <v>2</v>
      </c>
      <c r="F27" s="35" t="s">
        <v>118</v>
      </c>
      <c r="G27" s="35" t="s">
        <v>119</v>
      </c>
      <c r="H27" s="1">
        <v>0</v>
      </c>
      <c r="I27" s="12">
        <f t="shared" ref="I27:I43" si="8">E27*H27</f>
        <v>0</v>
      </c>
      <c r="J27" s="52">
        <v>4</v>
      </c>
      <c r="K27" s="53"/>
      <c r="L27" s="53"/>
      <c r="M27" s="54"/>
      <c r="N27" s="12">
        <f t="shared" ref="N27:N43" si="9">$I27*J27</f>
        <v>0</v>
      </c>
      <c r="O27" s="13">
        <v>0.08</v>
      </c>
      <c r="P27" s="12">
        <f>N27*1.08</f>
        <v>0</v>
      </c>
      <c r="Q27" s="12">
        <f>SUM(P27:P27)</f>
        <v>0</v>
      </c>
    </row>
    <row r="28" spans="1:17" s="29" customFormat="1" ht="30" customHeight="1">
      <c r="A28" s="11">
        <v>3</v>
      </c>
      <c r="B28" s="37" t="s">
        <v>120</v>
      </c>
      <c r="C28" s="34" t="s">
        <v>108</v>
      </c>
      <c r="D28" s="38" t="s">
        <v>117</v>
      </c>
      <c r="E28" s="35">
        <v>1</v>
      </c>
      <c r="F28" s="35" t="s">
        <v>118</v>
      </c>
      <c r="G28" s="35" t="s">
        <v>119</v>
      </c>
      <c r="H28" s="1">
        <v>0</v>
      </c>
      <c r="I28" s="12">
        <f t="shared" si="8"/>
        <v>0</v>
      </c>
      <c r="J28" s="52">
        <v>4</v>
      </c>
      <c r="K28" s="53"/>
      <c r="L28" s="53"/>
      <c r="M28" s="54"/>
      <c r="N28" s="12">
        <f t="shared" si="9"/>
        <v>0</v>
      </c>
      <c r="O28" s="13">
        <v>0.08</v>
      </c>
      <c r="P28" s="12">
        <f t="shared" ref="P28:P43" si="10">N28*1.08</f>
        <v>0</v>
      </c>
      <c r="Q28" s="12">
        <f t="shared" ref="Q28:Q43" si="11">SUM(P28:P28)</f>
        <v>0</v>
      </c>
    </row>
    <row r="29" spans="1:17" s="29" customFormat="1" ht="30" customHeight="1">
      <c r="A29" s="11">
        <v>4</v>
      </c>
      <c r="B29" s="37" t="s">
        <v>122</v>
      </c>
      <c r="C29" s="34" t="s">
        <v>108</v>
      </c>
      <c r="D29" s="38" t="s">
        <v>125</v>
      </c>
      <c r="E29" s="35">
        <v>2</v>
      </c>
      <c r="F29" s="35" t="s">
        <v>118</v>
      </c>
      <c r="G29" s="35" t="s">
        <v>119</v>
      </c>
      <c r="H29" s="1">
        <v>0</v>
      </c>
      <c r="I29" s="12">
        <f t="shared" si="8"/>
        <v>0</v>
      </c>
      <c r="J29" s="52">
        <v>4</v>
      </c>
      <c r="K29" s="53"/>
      <c r="L29" s="53"/>
      <c r="M29" s="54"/>
      <c r="N29" s="12">
        <f t="shared" si="9"/>
        <v>0</v>
      </c>
      <c r="O29" s="13">
        <v>0.08</v>
      </c>
      <c r="P29" s="12">
        <f t="shared" si="10"/>
        <v>0</v>
      </c>
      <c r="Q29" s="12">
        <f t="shared" si="11"/>
        <v>0</v>
      </c>
    </row>
    <row r="30" spans="1:17" s="29" customFormat="1" ht="30" customHeight="1">
      <c r="A30" s="11">
        <v>5</v>
      </c>
      <c r="B30" s="37" t="s">
        <v>122</v>
      </c>
      <c r="C30" s="34" t="s">
        <v>109</v>
      </c>
      <c r="D30" s="38" t="s">
        <v>203</v>
      </c>
      <c r="E30" s="35">
        <v>2</v>
      </c>
      <c r="F30" s="35" t="s">
        <v>118</v>
      </c>
      <c r="G30" s="35" t="s">
        <v>119</v>
      </c>
      <c r="H30" s="1">
        <v>0</v>
      </c>
      <c r="I30" s="12">
        <f t="shared" si="8"/>
        <v>0</v>
      </c>
      <c r="J30" s="52">
        <v>4</v>
      </c>
      <c r="K30" s="53"/>
      <c r="L30" s="53"/>
      <c r="M30" s="54"/>
      <c r="N30" s="12">
        <f t="shared" si="9"/>
        <v>0</v>
      </c>
      <c r="O30" s="13">
        <v>0.08</v>
      </c>
      <c r="P30" s="12">
        <f t="shared" si="10"/>
        <v>0</v>
      </c>
      <c r="Q30" s="12">
        <f t="shared" si="11"/>
        <v>0</v>
      </c>
    </row>
    <row r="31" spans="1:17" s="29" customFormat="1" ht="30" customHeight="1">
      <c r="A31" s="11">
        <v>6</v>
      </c>
      <c r="B31" s="37" t="s">
        <v>120</v>
      </c>
      <c r="C31" s="34" t="s">
        <v>109</v>
      </c>
      <c r="D31" s="38" t="s">
        <v>126</v>
      </c>
      <c r="E31" s="35">
        <v>1</v>
      </c>
      <c r="F31" s="35" t="s">
        <v>118</v>
      </c>
      <c r="G31" s="35" t="s">
        <v>119</v>
      </c>
      <c r="H31" s="1">
        <v>0</v>
      </c>
      <c r="I31" s="12">
        <f t="shared" si="8"/>
        <v>0</v>
      </c>
      <c r="J31" s="52">
        <v>4</v>
      </c>
      <c r="K31" s="53"/>
      <c r="L31" s="53"/>
      <c r="M31" s="54"/>
      <c r="N31" s="12">
        <f t="shared" si="9"/>
        <v>0</v>
      </c>
      <c r="O31" s="13">
        <v>0.08</v>
      </c>
      <c r="P31" s="12">
        <f t="shared" si="10"/>
        <v>0</v>
      </c>
      <c r="Q31" s="12">
        <f t="shared" si="11"/>
        <v>0</v>
      </c>
    </row>
    <row r="32" spans="1:17" s="29" customFormat="1" ht="30" customHeight="1">
      <c r="A32" s="11">
        <v>7</v>
      </c>
      <c r="B32" s="37" t="s">
        <v>120</v>
      </c>
      <c r="C32" s="34" t="s">
        <v>110</v>
      </c>
      <c r="D32" s="38" t="s">
        <v>127</v>
      </c>
      <c r="E32" s="35">
        <v>1</v>
      </c>
      <c r="F32" s="35" t="s">
        <v>118</v>
      </c>
      <c r="G32" s="35" t="s">
        <v>119</v>
      </c>
      <c r="H32" s="1">
        <v>0</v>
      </c>
      <c r="I32" s="12">
        <f t="shared" si="8"/>
        <v>0</v>
      </c>
      <c r="J32" s="52">
        <v>4</v>
      </c>
      <c r="K32" s="53"/>
      <c r="L32" s="53"/>
      <c r="M32" s="54"/>
      <c r="N32" s="12">
        <f t="shared" si="9"/>
        <v>0</v>
      </c>
      <c r="O32" s="13">
        <v>0.08</v>
      </c>
      <c r="P32" s="12">
        <f t="shared" si="10"/>
        <v>0</v>
      </c>
      <c r="Q32" s="12">
        <f t="shared" si="11"/>
        <v>0</v>
      </c>
    </row>
    <row r="33" spans="1:17" s="29" customFormat="1" ht="30" customHeight="1">
      <c r="A33" s="11">
        <v>8</v>
      </c>
      <c r="B33" s="37" t="s">
        <v>122</v>
      </c>
      <c r="C33" s="34" t="s">
        <v>110</v>
      </c>
      <c r="D33" s="38" t="s">
        <v>204</v>
      </c>
      <c r="E33" s="35">
        <v>2</v>
      </c>
      <c r="F33" s="35" t="s">
        <v>118</v>
      </c>
      <c r="G33" s="35" t="s">
        <v>119</v>
      </c>
      <c r="H33" s="1">
        <v>0</v>
      </c>
      <c r="I33" s="12">
        <f t="shared" si="8"/>
        <v>0</v>
      </c>
      <c r="J33" s="52">
        <v>4</v>
      </c>
      <c r="K33" s="53"/>
      <c r="L33" s="53"/>
      <c r="M33" s="54"/>
      <c r="N33" s="12">
        <f t="shared" si="9"/>
        <v>0</v>
      </c>
      <c r="O33" s="13">
        <v>0.08</v>
      </c>
      <c r="P33" s="12">
        <f t="shared" si="10"/>
        <v>0</v>
      </c>
      <c r="Q33" s="12">
        <f t="shared" si="11"/>
        <v>0</v>
      </c>
    </row>
    <row r="34" spans="1:17" s="29" customFormat="1" ht="30" customHeight="1">
      <c r="A34" s="11">
        <v>9</v>
      </c>
      <c r="B34" s="37" t="s">
        <v>120</v>
      </c>
      <c r="C34" s="34" t="s">
        <v>111</v>
      </c>
      <c r="D34" s="38" t="s">
        <v>129</v>
      </c>
      <c r="E34" s="35">
        <v>2</v>
      </c>
      <c r="F34" s="35" t="s">
        <v>118</v>
      </c>
      <c r="G34" s="35" t="s">
        <v>119</v>
      </c>
      <c r="H34" s="1">
        <v>0</v>
      </c>
      <c r="I34" s="12">
        <f t="shared" si="8"/>
        <v>0</v>
      </c>
      <c r="J34" s="52">
        <v>4</v>
      </c>
      <c r="K34" s="53"/>
      <c r="L34" s="53"/>
      <c r="M34" s="54"/>
      <c r="N34" s="12">
        <f t="shared" si="9"/>
        <v>0</v>
      </c>
      <c r="O34" s="13">
        <v>0.08</v>
      </c>
      <c r="P34" s="12">
        <f t="shared" si="10"/>
        <v>0</v>
      </c>
      <c r="Q34" s="12">
        <f t="shared" si="11"/>
        <v>0</v>
      </c>
    </row>
    <row r="35" spans="1:17" s="29" customFormat="1" ht="30" customHeight="1">
      <c r="A35" s="11">
        <v>10</v>
      </c>
      <c r="B35" s="37" t="s">
        <v>122</v>
      </c>
      <c r="C35" s="34" t="s">
        <v>111</v>
      </c>
      <c r="D35" s="38" t="s">
        <v>205</v>
      </c>
      <c r="E35" s="35">
        <v>2</v>
      </c>
      <c r="F35" s="35" t="s">
        <v>118</v>
      </c>
      <c r="G35" s="35" t="s">
        <v>119</v>
      </c>
      <c r="H35" s="1">
        <v>0</v>
      </c>
      <c r="I35" s="12">
        <f t="shared" si="8"/>
        <v>0</v>
      </c>
      <c r="J35" s="52">
        <v>4</v>
      </c>
      <c r="K35" s="53"/>
      <c r="L35" s="53"/>
      <c r="M35" s="54"/>
      <c r="N35" s="12">
        <f t="shared" si="9"/>
        <v>0</v>
      </c>
      <c r="O35" s="13">
        <v>0.08</v>
      </c>
      <c r="P35" s="12">
        <f t="shared" si="10"/>
        <v>0</v>
      </c>
      <c r="Q35" s="12">
        <f t="shared" si="11"/>
        <v>0</v>
      </c>
    </row>
    <row r="36" spans="1:17" s="29" customFormat="1" ht="30" customHeight="1">
      <c r="A36" s="11">
        <v>11</v>
      </c>
      <c r="B36" s="37" t="s">
        <v>115</v>
      </c>
      <c r="C36" s="34" t="s">
        <v>112</v>
      </c>
      <c r="D36" s="38" t="s">
        <v>128</v>
      </c>
      <c r="E36" s="35">
        <v>1</v>
      </c>
      <c r="F36" s="35" t="s">
        <v>118</v>
      </c>
      <c r="G36" s="35" t="s">
        <v>119</v>
      </c>
      <c r="H36" s="1">
        <v>0</v>
      </c>
      <c r="I36" s="12">
        <f t="shared" si="8"/>
        <v>0</v>
      </c>
      <c r="J36" s="52">
        <v>4</v>
      </c>
      <c r="K36" s="53"/>
      <c r="L36" s="53"/>
      <c r="M36" s="54"/>
      <c r="N36" s="12">
        <f t="shared" si="9"/>
        <v>0</v>
      </c>
      <c r="O36" s="13">
        <v>0.08</v>
      </c>
      <c r="P36" s="12">
        <f t="shared" si="10"/>
        <v>0</v>
      </c>
      <c r="Q36" s="12">
        <f t="shared" si="11"/>
        <v>0</v>
      </c>
    </row>
    <row r="37" spans="1:17" s="29" customFormat="1" ht="30" customHeight="1">
      <c r="A37" s="11">
        <v>12</v>
      </c>
      <c r="B37" s="37" t="s">
        <v>122</v>
      </c>
      <c r="C37" s="34" t="s">
        <v>112</v>
      </c>
      <c r="D37" s="38" t="s">
        <v>206</v>
      </c>
      <c r="E37" s="35">
        <v>2</v>
      </c>
      <c r="F37" s="35" t="s">
        <v>118</v>
      </c>
      <c r="G37" s="35" t="s">
        <v>119</v>
      </c>
      <c r="H37" s="1">
        <v>0</v>
      </c>
      <c r="I37" s="12">
        <f t="shared" si="8"/>
        <v>0</v>
      </c>
      <c r="J37" s="52">
        <v>4</v>
      </c>
      <c r="K37" s="53"/>
      <c r="L37" s="53"/>
      <c r="M37" s="54"/>
      <c r="N37" s="12">
        <f t="shared" si="9"/>
        <v>0</v>
      </c>
      <c r="O37" s="13">
        <v>0.08</v>
      </c>
      <c r="P37" s="12">
        <f t="shared" si="10"/>
        <v>0</v>
      </c>
      <c r="Q37" s="12">
        <f t="shared" si="11"/>
        <v>0</v>
      </c>
    </row>
    <row r="38" spans="1:17" s="29" customFormat="1" ht="30" customHeight="1">
      <c r="A38" s="11">
        <v>13</v>
      </c>
      <c r="B38" s="37" t="s">
        <v>122</v>
      </c>
      <c r="C38" s="34" t="s">
        <v>113</v>
      </c>
      <c r="D38" s="38" t="s">
        <v>207</v>
      </c>
      <c r="E38" s="35">
        <v>2</v>
      </c>
      <c r="F38" s="35" t="s">
        <v>118</v>
      </c>
      <c r="G38" s="35" t="s">
        <v>119</v>
      </c>
      <c r="H38" s="1">
        <v>0</v>
      </c>
      <c r="I38" s="12">
        <f t="shared" si="8"/>
        <v>0</v>
      </c>
      <c r="J38" s="52">
        <v>4</v>
      </c>
      <c r="K38" s="53"/>
      <c r="L38" s="53"/>
      <c r="M38" s="54"/>
      <c r="N38" s="12">
        <f t="shared" si="9"/>
        <v>0</v>
      </c>
      <c r="O38" s="13">
        <v>0.08</v>
      </c>
      <c r="P38" s="12">
        <f t="shared" si="10"/>
        <v>0</v>
      </c>
      <c r="Q38" s="12">
        <f t="shared" si="11"/>
        <v>0</v>
      </c>
    </row>
    <row r="39" spans="1:17" s="29" customFormat="1" ht="30" customHeight="1">
      <c r="A39" s="11">
        <v>14</v>
      </c>
      <c r="B39" s="37" t="s">
        <v>122</v>
      </c>
      <c r="C39" s="34" t="s">
        <v>114</v>
      </c>
      <c r="D39" s="38" t="s">
        <v>208</v>
      </c>
      <c r="E39" s="35">
        <v>2</v>
      </c>
      <c r="F39" s="35" t="s">
        <v>118</v>
      </c>
      <c r="G39" s="35" t="s">
        <v>119</v>
      </c>
      <c r="H39" s="1">
        <v>0</v>
      </c>
      <c r="I39" s="12">
        <f t="shared" si="8"/>
        <v>0</v>
      </c>
      <c r="J39" s="52">
        <v>4</v>
      </c>
      <c r="K39" s="53"/>
      <c r="L39" s="53"/>
      <c r="M39" s="54"/>
      <c r="N39" s="12">
        <f t="shared" si="9"/>
        <v>0</v>
      </c>
      <c r="O39" s="13">
        <v>0.08</v>
      </c>
      <c r="P39" s="12">
        <f t="shared" si="10"/>
        <v>0</v>
      </c>
      <c r="Q39" s="12">
        <f t="shared" si="11"/>
        <v>0</v>
      </c>
    </row>
    <row r="40" spans="1:17" s="29" customFormat="1" ht="30" customHeight="1">
      <c r="A40" s="11">
        <v>15</v>
      </c>
      <c r="B40" s="37" t="s">
        <v>120</v>
      </c>
      <c r="C40" s="34" t="s">
        <v>114</v>
      </c>
      <c r="D40" s="38" t="s">
        <v>130</v>
      </c>
      <c r="E40" s="35">
        <v>2</v>
      </c>
      <c r="F40" s="35" t="s">
        <v>118</v>
      </c>
      <c r="G40" s="35" t="s">
        <v>119</v>
      </c>
      <c r="H40" s="1">
        <v>0</v>
      </c>
      <c r="I40" s="12">
        <f t="shared" si="8"/>
        <v>0</v>
      </c>
      <c r="J40" s="52">
        <v>4</v>
      </c>
      <c r="K40" s="53"/>
      <c r="L40" s="53"/>
      <c r="M40" s="54"/>
      <c r="N40" s="12">
        <f t="shared" si="9"/>
        <v>0</v>
      </c>
      <c r="O40" s="13">
        <v>0.08</v>
      </c>
      <c r="P40" s="12">
        <f t="shared" si="10"/>
        <v>0</v>
      </c>
      <c r="Q40" s="12">
        <f t="shared" si="11"/>
        <v>0</v>
      </c>
    </row>
    <row r="41" spans="1:17" s="29" customFormat="1" ht="30" customHeight="1">
      <c r="A41" s="11">
        <v>16</v>
      </c>
      <c r="B41" s="37" t="s">
        <v>158</v>
      </c>
      <c r="C41" s="34" t="s">
        <v>173</v>
      </c>
      <c r="D41" s="38" t="s">
        <v>174</v>
      </c>
      <c r="E41" s="35">
        <v>9</v>
      </c>
      <c r="F41" s="35" t="s">
        <v>118</v>
      </c>
      <c r="G41" s="35" t="s">
        <v>119</v>
      </c>
      <c r="H41" s="1">
        <v>0</v>
      </c>
      <c r="I41" s="12">
        <f t="shared" si="8"/>
        <v>0</v>
      </c>
      <c r="J41" s="52">
        <v>4</v>
      </c>
      <c r="K41" s="53"/>
      <c r="L41" s="53"/>
      <c r="M41" s="54"/>
      <c r="N41" s="12">
        <f t="shared" si="9"/>
        <v>0</v>
      </c>
      <c r="O41" s="13">
        <v>0.08</v>
      </c>
      <c r="P41" s="12">
        <f t="shared" si="10"/>
        <v>0</v>
      </c>
      <c r="Q41" s="12">
        <f t="shared" si="11"/>
        <v>0</v>
      </c>
    </row>
    <row r="42" spans="1:17" s="29" customFormat="1" ht="30" customHeight="1">
      <c r="A42" s="11">
        <v>17</v>
      </c>
      <c r="B42" s="37" t="s">
        <v>159</v>
      </c>
      <c r="C42" s="34" t="s">
        <v>173</v>
      </c>
      <c r="D42" s="38" t="s">
        <v>170</v>
      </c>
      <c r="E42" s="35">
        <v>6</v>
      </c>
      <c r="F42" s="35" t="s">
        <v>118</v>
      </c>
      <c r="G42" s="35" t="s">
        <v>119</v>
      </c>
      <c r="H42" s="1">
        <v>0</v>
      </c>
      <c r="I42" s="12">
        <f t="shared" si="8"/>
        <v>0</v>
      </c>
      <c r="J42" s="52">
        <v>4</v>
      </c>
      <c r="K42" s="53"/>
      <c r="L42" s="53"/>
      <c r="M42" s="54"/>
      <c r="N42" s="12">
        <f t="shared" si="9"/>
        <v>0</v>
      </c>
      <c r="O42" s="13">
        <v>0.08</v>
      </c>
      <c r="P42" s="12">
        <f t="shared" si="10"/>
        <v>0</v>
      </c>
      <c r="Q42" s="12">
        <f t="shared" si="11"/>
        <v>0</v>
      </c>
    </row>
    <row r="43" spans="1:17" s="29" customFormat="1" ht="30" customHeight="1">
      <c r="A43" s="11">
        <v>18</v>
      </c>
      <c r="B43" s="37" t="s">
        <v>22</v>
      </c>
      <c r="C43" s="34" t="s">
        <v>123</v>
      </c>
      <c r="D43" s="38" t="s">
        <v>23</v>
      </c>
      <c r="E43" s="35">
        <v>1</v>
      </c>
      <c r="F43" s="35" t="s">
        <v>118</v>
      </c>
      <c r="G43" s="35" t="s">
        <v>119</v>
      </c>
      <c r="H43" s="1">
        <v>0</v>
      </c>
      <c r="I43" s="12">
        <f t="shared" si="8"/>
        <v>0</v>
      </c>
      <c r="J43" s="52">
        <v>4</v>
      </c>
      <c r="K43" s="53"/>
      <c r="L43" s="53"/>
      <c r="M43" s="54"/>
      <c r="N43" s="12">
        <f t="shared" si="9"/>
        <v>0</v>
      </c>
      <c r="O43" s="13">
        <v>0.08</v>
      </c>
      <c r="P43" s="12">
        <f t="shared" si="10"/>
        <v>0</v>
      </c>
      <c r="Q43" s="12">
        <f t="shared" si="11"/>
        <v>0</v>
      </c>
    </row>
    <row r="44" spans="1:17" s="17" customFormat="1" ht="25.15" customHeight="1">
      <c r="A44" s="55" t="s">
        <v>10</v>
      </c>
      <c r="B44" s="55"/>
      <c r="C44" s="55"/>
      <c r="D44" s="55"/>
      <c r="E44" s="55"/>
      <c r="F44" s="55"/>
      <c r="G44" s="55"/>
      <c r="H44" s="55"/>
      <c r="I44" s="14">
        <f>SUM(I26:I43)</f>
        <v>0</v>
      </c>
      <c r="J44" s="44" t="s">
        <v>7</v>
      </c>
      <c r="K44" s="45"/>
      <c r="L44" s="45"/>
      <c r="M44" s="46"/>
      <c r="N44" s="14">
        <f>SUM(N26:N43)</f>
        <v>0</v>
      </c>
      <c r="O44" s="15" t="s">
        <v>7</v>
      </c>
      <c r="P44" s="14">
        <f>SUM(P26:P43)</f>
        <v>0</v>
      </c>
      <c r="Q44" s="16">
        <f>SUM(Q26:Q43)</f>
        <v>0</v>
      </c>
    </row>
    <row r="45" spans="1:17" s="17" customFormat="1" ht="25.15" customHeight="1">
      <c r="A45" s="59" t="s">
        <v>138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s="17" customFormat="1" ht="25.15" customHeight="1">
      <c r="A46" s="7">
        <v>1</v>
      </c>
      <c r="B46" s="7">
        <v>2</v>
      </c>
      <c r="C46" s="7">
        <v>3</v>
      </c>
      <c r="D46" s="7">
        <v>4</v>
      </c>
      <c r="E46" s="7">
        <v>5</v>
      </c>
      <c r="F46" s="7">
        <v>6</v>
      </c>
      <c r="G46" s="7">
        <v>7</v>
      </c>
      <c r="H46" s="8">
        <v>8</v>
      </c>
      <c r="I46" s="7">
        <v>9</v>
      </c>
      <c r="J46" s="56">
        <v>10</v>
      </c>
      <c r="K46" s="57"/>
      <c r="L46" s="57"/>
      <c r="M46" s="58"/>
      <c r="N46" s="7">
        <v>11</v>
      </c>
      <c r="O46" s="9">
        <v>12</v>
      </c>
      <c r="P46" s="7">
        <v>13</v>
      </c>
      <c r="Q46" s="7">
        <v>14</v>
      </c>
    </row>
    <row r="47" spans="1:17" s="17" customFormat="1" ht="25.15" customHeight="1">
      <c r="A47" s="47" t="s">
        <v>0</v>
      </c>
      <c r="B47" s="49" t="s">
        <v>2</v>
      </c>
      <c r="C47" s="47" t="s">
        <v>15</v>
      </c>
      <c r="D47" s="47" t="s">
        <v>16</v>
      </c>
      <c r="E47" s="47" t="s">
        <v>1</v>
      </c>
      <c r="F47" s="42" t="s">
        <v>3</v>
      </c>
      <c r="G47" s="42" t="s">
        <v>6</v>
      </c>
      <c r="H47" s="51" t="s">
        <v>4</v>
      </c>
      <c r="I47" s="42" t="s">
        <v>13</v>
      </c>
      <c r="J47" s="42" t="s">
        <v>198</v>
      </c>
      <c r="K47" s="42"/>
      <c r="L47" s="42"/>
      <c r="M47" s="42"/>
      <c r="N47" s="31" t="s">
        <v>11</v>
      </c>
      <c r="O47" s="43" t="s">
        <v>5</v>
      </c>
      <c r="P47" s="31" t="s">
        <v>12</v>
      </c>
      <c r="Q47" s="42" t="s">
        <v>136</v>
      </c>
    </row>
    <row r="48" spans="1:17" s="17" customFormat="1" ht="25.15" customHeight="1">
      <c r="A48" s="48"/>
      <c r="B48" s="50"/>
      <c r="C48" s="48"/>
      <c r="D48" s="48"/>
      <c r="E48" s="48"/>
      <c r="F48" s="42"/>
      <c r="G48" s="42"/>
      <c r="H48" s="51"/>
      <c r="I48" s="42"/>
      <c r="J48" s="44">
        <v>2018</v>
      </c>
      <c r="K48" s="45"/>
      <c r="L48" s="45"/>
      <c r="M48" s="46"/>
      <c r="N48" s="31" t="s">
        <v>124</v>
      </c>
      <c r="O48" s="43"/>
      <c r="P48" s="31" t="s">
        <v>135</v>
      </c>
      <c r="Q48" s="42"/>
    </row>
    <row r="49" spans="1:17" s="17" customFormat="1" ht="25.15" customHeight="1">
      <c r="A49" s="11">
        <v>1</v>
      </c>
      <c r="B49" s="39" t="s">
        <v>120</v>
      </c>
      <c r="C49" s="34" t="s">
        <v>147</v>
      </c>
      <c r="D49" s="38" t="s">
        <v>148</v>
      </c>
      <c r="E49" s="35">
        <v>6</v>
      </c>
      <c r="F49" s="35" t="s">
        <v>118</v>
      </c>
      <c r="G49" s="35" t="s">
        <v>119</v>
      </c>
      <c r="H49" s="1">
        <v>0</v>
      </c>
      <c r="I49" s="12">
        <f t="shared" ref="I49:I52" si="12">E49*H49</f>
        <v>0</v>
      </c>
      <c r="J49" s="52">
        <v>4</v>
      </c>
      <c r="K49" s="53"/>
      <c r="L49" s="53"/>
      <c r="M49" s="54"/>
      <c r="N49" s="12">
        <f t="shared" ref="N49:N53" si="13">$I49*J49</f>
        <v>0</v>
      </c>
      <c r="O49" s="13">
        <v>0.08</v>
      </c>
      <c r="P49" s="12">
        <f>N49*1.08</f>
        <v>0</v>
      </c>
      <c r="Q49" s="12">
        <f>SUM(P49:P49)</f>
        <v>0</v>
      </c>
    </row>
    <row r="50" spans="1:17" s="17" customFormat="1" ht="25.15" customHeight="1">
      <c r="A50" s="11">
        <v>2</v>
      </c>
      <c r="B50" s="39" t="s">
        <v>150</v>
      </c>
      <c r="C50" s="34" t="s">
        <v>147</v>
      </c>
      <c r="D50" s="38" t="s">
        <v>149</v>
      </c>
      <c r="E50" s="35">
        <v>10</v>
      </c>
      <c r="F50" s="35" t="s">
        <v>118</v>
      </c>
      <c r="G50" s="35" t="s">
        <v>119</v>
      </c>
      <c r="H50" s="1">
        <v>0</v>
      </c>
      <c r="I50" s="12">
        <f t="shared" si="12"/>
        <v>0</v>
      </c>
      <c r="J50" s="52">
        <v>4</v>
      </c>
      <c r="K50" s="53"/>
      <c r="L50" s="53"/>
      <c r="M50" s="54"/>
      <c r="N50" s="12">
        <f t="shared" si="13"/>
        <v>0</v>
      </c>
      <c r="O50" s="13">
        <v>0.08</v>
      </c>
      <c r="P50" s="12">
        <f>N50*1.08</f>
        <v>0</v>
      </c>
      <c r="Q50" s="12">
        <f>SUM(P50:P50)</f>
        <v>0</v>
      </c>
    </row>
    <row r="51" spans="1:17" s="17" customFormat="1" ht="25.15" customHeight="1">
      <c r="A51" s="11">
        <v>3</v>
      </c>
      <c r="B51" s="40" t="s">
        <v>146</v>
      </c>
      <c r="C51" s="34" t="s">
        <v>147</v>
      </c>
      <c r="D51" s="38" t="s">
        <v>23</v>
      </c>
      <c r="E51" s="35">
        <v>2</v>
      </c>
      <c r="F51" s="35" t="s">
        <v>118</v>
      </c>
      <c r="G51" s="35" t="s">
        <v>119</v>
      </c>
      <c r="H51" s="1">
        <v>0</v>
      </c>
      <c r="I51" s="12">
        <f t="shared" si="12"/>
        <v>0</v>
      </c>
      <c r="J51" s="52">
        <v>4</v>
      </c>
      <c r="K51" s="53"/>
      <c r="L51" s="53"/>
      <c r="M51" s="54"/>
      <c r="N51" s="12">
        <f t="shared" si="13"/>
        <v>0</v>
      </c>
      <c r="O51" s="13">
        <v>0.08</v>
      </c>
      <c r="P51" s="12">
        <f>N51*1.08</f>
        <v>0</v>
      </c>
      <c r="Q51" s="12">
        <f>SUM(P51:P51)</f>
        <v>0</v>
      </c>
    </row>
    <row r="52" spans="1:17" s="17" customFormat="1" ht="25.15" customHeight="1">
      <c r="A52" s="11">
        <v>4</v>
      </c>
      <c r="B52" s="40" t="s">
        <v>22</v>
      </c>
      <c r="C52" s="34" t="s">
        <v>147</v>
      </c>
      <c r="D52" s="38" t="s">
        <v>23</v>
      </c>
      <c r="E52" s="35">
        <v>1</v>
      </c>
      <c r="F52" s="35" t="s">
        <v>118</v>
      </c>
      <c r="G52" s="35" t="s">
        <v>119</v>
      </c>
      <c r="H52" s="1">
        <v>0</v>
      </c>
      <c r="I52" s="12">
        <f t="shared" si="12"/>
        <v>0</v>
      </c>
      <c r="J52" s="52">
        <v>4</v>
      </c>
      <c r="K52" s="53"/>
      <c r="L52" s="53"/>
      <c r="M52" s="54"/>
      <c r="N52" s="12">
        <f t="shared" si="13"/>
        <v>0</v>
      </c>
      <c r="O52" s="13">
        <v>0.08</v>
      </c>
      <c r="P52" s="12">
        <f>N52*1.08</f>
        <v>0</v>
      </c>
      <c r="Q52" s="12">
        <f>SUM(P52:P52)</f>
        <v>0</v>
      </c>
    </row>
    <row r="53" spans="1:17" s="17" customFormat="1" ht="25.15" customHeight="1">
      <c r="A53" s="11">
        <v>5</v>
      </c>
      <c r="B53" s="40" t="s">
        <v>158</v>
      </c>
      <c r="C53" s="34" t="s">
        <v>147</v>
      </c>
      <c r="D53" s="38" t="s">
        <v>23</v>
      </c>
      <c r="E53" s="35">
        <v>1</v>
      </c>
      <c r="F53" s="35" t="s">
        <v>118</v>
      </c>
      <c r="G53" s="35" t="s">
        <v>119</v>
      </c>
      <c r="H53" s="1">
        <v>0</v>
      </c>
      <c r="I53" s="12">
        <f t="shared" ref="I53" si="14">E53*H53</f>
        <v>0</v>
      </c>
      <c r="J53" s="52">
        <v>4</v>
      </c>
      <c r="K53" s="53"/>
      <c r="L53" s="53"/>
      <c r="M53" s="54"/>
      <c r="N53" s="12">
        <f t="shared" si="13"/>
        <v>0</v>
      </c>
      <c r="O53" s="13">
        <v>0.08</v>
      </c>
      <c r="P53" s="12">
        <f>N53*1.08</f>
        <v>0</v>
      </c>
      <c r="Q53" s="12">
        <f>SUM(P53:P53)</f>
        <v>0</v>
      </c>
    </row>
    <row r="54" spans="1:17" s="17" customFormat="1" ht="25.15" customHeight="1">
      <c r="A54" s="55" t="s">
        <v>10</v>
      </c>
      <c r="B54" s="55"/>
      <c r="C54" s="55"/>
      <c r="D54" s="55"/>
      <c r="E54" s="55"/>
      <c r="F54" s="55"/>
      <c r="G54" s="55"/>
      <c r="H54" s="55"/>
      <c r="I54" s="14">
        <f>SUM(I49:I53)</f>
        <v>0</v>
      </c>
      <c r="J54" s="44" t="s">
        <v>7</v>
      </c>
      <c r="K54" s="45"/>
      <c r="L54" s="45"/>
      <c r="M54" s="46"/>
      <c r="N54" s="14">
        <f>SUM(N49:N53)</f>
        <v>0</v>
      </c>
      <c r="O54" s="15" t="s">
        <v>7</v>
      </c>
      <c r="P54" s="14">
        <f>SUM(P49:P53)</f>
        <v>0</v>
      </c>
      <c r="Q54" s="16">
        <f>SUM(Q49:Q53)</f>
        <v>0</v>
      </c>
    </row>
    <row r="55" spans="1:17" s="6" customFormat="1" ht="25.15" customHeight="1">
      <c r="A55" s="59" t="s">
        <v>139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s="10" customFormat="1" ht="16.149999999999999" customHeight="1">
      <c r="A56" s="7">
        <v>1</v>
      </c>
      <c r="B56" s="7">
        <v>2</v>
      </c>
      <c r="C56" s="7">
        <v>3</v>
      </c>
      <c r="D56" s="7">
        <v>4</v>
      </c>
      <c r="E56" s="7">
        <v>5</v>
      </c>
      <c r="F56" s="7">
        <v>6</v>
      </c>
      <c r="G56" s="7">
        <v>7</v>
      </c>
      <c r="H56" s="8">
        <v>8</v>
      </c>
      <c r="I56" s="7">
        <v>9</v>
      </c>
      <c r="J56" s="56">
        <v>10</v>
      </c>
      <c r="K56" s="57"/>
      <c r="L56" s="57"/>
      <c r="M56" s="58"/>
      <c r="N56" s="7">
        <v>11</v>
      </c>
      <c r="O56" s="9">
        <v>12</v>
      </c>
      <c r="P56" s="7">
        <v>13</v>
      </c>
      <c r="Q56" s="7">
        <v>14</v>
      </c>
    </row>
    <row r="57" spans="1:17" s="29" customFormat="1" ht="40.15" customHeight="1">
      <c r="A57" s="47" t="s">
        <v>0</v>
      </c>
      <c r="B57" s="49" t="s">
        <v>2</v>
      </c>
      <c r="C57" s="47" t="s">
        <v>15</v>
      </c>
      <c r="D57" s="47" t="s">
        <v>16</v>
      </c>
      <c r="E57" s="47" t="s">
        <v>1</v>
      </c>
      <c r="F57" s="42" t="s">
        <v>3</v>
      </c>
      <c r="G57" s="42" t="s">
        <v>6</v>
      </c>
      <c r="H57" s="51" t="s">
        <v>4</v>
      </c>
      <c r="I57" s="42" t="s">
        <v>13</v>
      </c>
      <c r="J57" s="42" t="s">
        <v>198</v>
      </c>
      <c r="K57" s="42"/>
      <c r="L57" s="42"/>
      <c r="M57" s="42"/>
      <c r="N57" s="31" t="s">
        <v>11</v>
      </c>
      <c r="O57" s="43" t="s">
        <v>5</v>
      </c>
      <c r="P57" s="31" t="s">
        <v>12</v>
      </c>
      <c r="Q57" s="42" t="s">
        <v>136</v>
      </c>
    </row>
    <row r="58" spans="1:17" s="29" customFormat="1" ht="40.5" customHeight="1">
      <c r="A58" s="48"/>
      <c r="B58" s="50"/>
      <c r="C58" s="48"/>
      <c r="D58" s="48"/>
      <c r="E58" s="48"/>
      <c r="F58" s="42"/>
      <c r="G58" s="42"/>
      <c r="H58" s="51"/>
      <c r="I58" s="42"/>
      <c r="J58" s="44">
        <v>2018</v>
      </c>
      <c r="K58" s="45"/>
      <c r="L58" s="45"/>
      <c r="M58" s="46"/>
      <c r="N58" s="31" t="s">
        <v>124</v>
      </c>
      <c r="O58" s="43"/>
      <c r="P58" s="31" t="s">
        <v>135</v>
      </c>
      <c r="Q58" s="42"/>
    </row>
    <row r="59" spans="1:17" ht="25.15" customHeight="1">
      <c r="A59" s="11">
        <v>1</v>
      </c>
      <c r="B59" s="37" t="s">
        <v>131</v>
      </c>
      <c r="C59" s="34" t="s">
        <v>42</v>
      </c>
      <c r="D59" s="34" t="s">
        <v>64</v>
      </c>
      <c r="E59" s="35">
        <v>4</v>
      </c>
      <c r="F59" s="35" t="s">
        <v>118</v>
      </c>
      <c r="G59" s="35" t="s">
        <v>119</v>
      </c>
      <c r="H59" s="1">
        <v>0</v>
      </c>
      <c r="I59" s="12">
        <f>E59*H59</f>
        <v>0</v>
      </c>
      <c r="J59" s="52">
        <v>4</v>
      </c>
      <c r="K59" s="53"/>
      <c r="L59" s="53"/>
      <c r="M59" s="54"/>
      <c r="N59" s="12">
        <f>$I59*J59</f>
        <v>0</v>
      </c>
      <c r="O59" s="13">
        <v>0.08</v>
      </c>
      <c r="P59" s="12">
        <f>N59*1.08</f>
        <v>0</v>
      </c>
      <c r="Q59" s="12">
        <f>SUM(P59:P59)</f>
        <v>0</v>
      </c>
    </row>
    <row r="60" spans="1:17" ht="25.15" customHeight="1">
      <c r="A60" s="11">
        <v>2</v>
      </c>
      <c r="B60" s="37" t="s">
        <v>122</v>
      </c>
      <c r="C60" s="34" t="s">
        <v>42</v>
      </c>
      <c r="D60" s="34" t="s">
        <v>169</v>
      </c>
      <c r="E60" s="35">
        <v>2</v>
      </c>
      <c r="F60" s="35" t="s">
        <v>118</v>
      </c>
      <c r="G60" s="35" t="s">
        <v>119</v>
      </c>
      <c r="H60" s="1">
        <v>0</v>
      </c>
      <c r="I60" s="12">
        <f t="shared" ref="I60:I63" si="15">E60*H60</f>
        <v>0</v>
      </c>
      <c r="J60" s="52">
        <v>4</v>
      </c>
      <c r="K60" s="53"/>
      <c r="L60" s="53"/>
      <c r="M60" s="54"/>
      <c r="N60" s="12">
        <f t="shared" ref="N60:N63" si="16">$I60*J60</f>
        <v>0</v>
      </c>
      <c r="O60" s="13">
        <v>0.08</v>
      </c>
      <c r="P60" s="12">
        <f t="shared" ref="P60:P63" si="17">N60*1.08</f>
        <v>0</v>
      </c>
      <c r="Q60" s="12">
        <f t="shared" ref="Q60:Q63" si="18">SUM(P60:P60)</f>
        <v>0</v>
      </c>
    </row>
    <row r="61" spans="1:17" ht="25.15" customHeight="1">
      <c r="A61" s="11">
        <v>3</v>
      </c>
      <c r="B61" s="37" t="s">
        <v>166</v>
      </c>
      <c r="C61" s="34" t="s">
        <v>168</v>
      </c>
      <c r="D61" s="38" t="s">
        <v>167</v>
      </c>
      <c r="E61" s="35">
        <v>1</v>
      </c>
      <c r="F61" s="35" t="s">
        <v>118</v>
      </c>
      <c r="G61" s="35" t="s">
        <v>119</v>
      </c>
      <c r="H61" s="1">
        <v>0</v>
      </c>
      <c r="I61" s="12">
        <f t="shared" si="15"/>
        <v>0</v>
      </c>
      <c r="J61" s="52">
        <v>4</v>
      </c>
      <c r="K61" s="53"/>
      <c r="L61" s="53"/>
      <c r="M61" s="54"/>
      <c r="N61" s="12">
        <f t="shared" si="16"/>
        <v>0</v>
      </c>
      <c r="O61" s="13">
        <v>0.08</v>
      </c>
      <c r="P61" s="12">
        <f t="shared" si="17"/>
        <v>0</v>
      </c>
      <c r="Q61" s="12">
        <f t="shared" si="18"/>
        <v>0</v>
      </c>
    </row>
    <row r="62" spans="1:17" ht="25.15" customHeight="1">
      <c r="A62" s="11">
        <v>4</v>
      </c>
      <c r="B62" s="37" t="s">
        <v>22</v>
      </c>
      <c r="C62" s="34" t="s">
        <v>42</v>
      </c>
      <c r="D62" s="34" t="s">
        <v>170</v>
      </c>
      <c r="E62" s="35">
        <v>1</v>
      </c>
      <c r="F62" s="35" t="s">
        <v>118</v>
      </c>
      <c r="G62" s="35" t="s">
        <v>119</v>
      </c>
      <c r="H62" s="1">
        <v>0</v>
      </c>
      <c r="I62" s="12">
        <f t="shared" si="15"/>
        <v>0</v>
      </c>
      <c r="J62" s="52">
        <v>4</v>
      </c>
      <c r="K62" s="53"/>
      <c r="L62" s="53"/>
      <c r="M62" s="54"/>
      <c r="N62" s="12">
        <f t="shared" si="16"/>
        <v>0</v>
      </c>
      <c r="O62" s="13">
        <v>0.08</v>
      </c>
      <c r="P62" s="12">
        <f t="shared" si="17"/>
        <v>0</v>
      </c>
      <c r="Q62" s="12">
        <f t="shared" si="18"/>
        <v>0</v>
      </c>
    </row>
    <row r="63" spans="1:17" ht="25.15" customHeight="1">
      <c r="A63" s="11">
        <v>5</v>
      </c>
      <c r="B63" s="37" t="s">
        <v>158</v>
      </c>
      <c r="C63" s="34" t="s">
        <v>42</v>
      </c>
      <c r="D63" s="34" t="s">
        <v>169</v>
      </c>
      <c r="E63" s="35">
        <v>1</v>
      </c>
      <c r="F63" s="35" t="s">
        <v>118</v>
      </c>
      <c r="G63" s="35" t="s">
        <v>119</v>
      </c>
      <c r="H63" s="1">
        <v>0</v>
      </c>
      <c r="I63" s="12">
        <f t="shared" si="15"/>
        <v>0</v>
      </c>
      <c r="J63" s="52">
        <v>4</v>
      </c>
      <c r="K63" s="53"/>
      <c r="L63" s="53"/>
      <c r="M63" s="54"/>
      <c r="N63" s="12">
        <f t="shared" si="16"/>
        <v>0</v>
      </c>
      <c r="O63" s="13">
        <v>0.08</v>
      </c>
      <c r="P63" s="12">
        <f t="shared" si="17"/>
        <v>0</v>
      </c>
      <c r="Q63" s="12">
        <f t="shared" si="18"/>
        <v>0</v>
      </c>
    </row>
    <row r="64" spans="1:17" s="17" customFormat="1" ht="25.15" customHeight="1">
      <c r="A64" s="55" t="s">
        <v>10</v>
      </c>
      <c r="B64" s="55"/>
      <c r="C64" s="55"/>
      <c r="D64" s="55"/>
      <c r="E64" s="55"/>
      <c r="F64" s="55"/>
      <c r="G64" s="55"/>
      <c r="H64" s="55"/>
      <c r="I64" s="14">
        <f>SUM(I59:I63)</f>
        <v>0</v>
      </c>
      <c r="J64" s="44" t="s">
        <v>7</v>
      </c>
      <c r="K64" s="45"/>
      <c r="L64" s="45"/>
      <c r="M64" s="46"/>
      <c r="N64" s="14">
        <f>SUM(N59:N63)</f>
        <v>0</v>
      </c>
      <c r="O64" s="15" t="s">
        <v>7</v>
      </c>
      <c r="P64" s="14">
        <f>SUM(P59:P63)</f>
        <v>0</v>
      </c>
      <c r="Q64" s="16">
        <f>SUM(Q59:Q63)</f>
        <v>0</v>
      </c>
    </row>
    <row r="65" spans="1:17" s="6" customFormat="1" ht="25.15" customHeight="1">
      <c r="A65" s="59" t="s">
        <v>140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s="10" customFormat="1" ht="16.149999999999999" customHeight="1">
      <c r="A66" s="7">
        <v>1</v>
      </c>
      <c r="B66" s="7">
        <v>2</v>
      </c>
      <c r="C66" s="7">
        <v>3</v>
      </c>
      <c r="D66" s="7">
        <v>4</v>
      </c>
      <c r="E66" s="7">
        <v>5</v>
      </c>
      <c r="F66" s="7">
        <v>6</v>
      </c>
      <c r="G66" s="7">
        <v>7</v>
      </c>
      <c r="H66" s="8">
        <v>8</v>
      </c>
      <c r="I66" s="7">
        <v>9</v>
      </c>
      <c r="J66" s="56">
        <v>10</v>
      </c>
      <c r="K66" s="57"/>
      <c r="L66" s="57"/>
      <c r="M66" s="58"/>
      <c r="N66" s="7">
        <v>11</v>
      </c>
      <c r="O66" s="9">
        <v>12</v>
      </c>
      <c r="P66" s="7">
        <v>13</v>
      </c>
      <c r="Q66" s="7">
        <v>14</v>
      </c>
    </row>
    <row r="67" spans="1:17" s="29" customFormat="1" ht="40.15" customHeight="1">
      <c r="A67" s="47" t="s">
        <v>0</v>
      </c>
      <c r="B67" s="49" t="s">
        <v>2</v>
      </c>
      <c r="C67" s="47" t="s">
        <v>15</v>
      </c>
      <c r="D67" s="47" t="s">
        <v>16</v>
      </c>
      <c r="E67" s="47" t="s">
        <v>1</v>
      </c>
      <c r="F67" s="42" t="s">
        <v>3</v>
      </c>
      <c r="G67" s="42" t="s">
        <v>6</v>
      </c>
      <c r="H67" s="51" t="s">
        <v>4</v>
      </c>
      <c r="I67" s="42" t="s">
        <v>13</v>
      </c>
      <c r="J67" s="42" t="s">
        <v>198</v>
      </c>
      <c r="K67" s="42"/>
      <c r="L67" s="42"/>
      <c r="M67" s="42"/>
      <c r="N67" s="31" t="s">
        <v>11</v>
      </c>
      <c r="O67" s="43" t="s">
        <v>5</v>
      </c>
      <c r="P67" s="31" t="s">
        <v>12</v>
      </c>
      <c r="Q67" s="42" t="s">
        <v>136</v>
      </c>
    </row>
    <row r="68" spans="1:17" s="29" customFormat="1" ht="40.5" customHeight="1">
      <c r="A68" s="48"/>
      <c r="B68" s="50"/>
      <c r="C68" s="48"/>
      <c r="D68" s="48"/>
      <c r="E68" s="48"/>
      <c r="F68" s="42"/>
      <c r="G68" s="42"/>
      <c r="H68" s="51"/>
      <c r="I68" s="42"/>
      <c r="J68" s="44">
        <v>2018</v>
      </c>
      <c r="K68" s="45"/>
      <c r="L68" s="45"/>
      <c r="M68" s="46"/>
      <c r="N68" s="31" t="s">
        <v>124</v>
      </c>
      <c r="O68" s="43"/>
      <c r="P68" s="31" t="s">
        <v>135</v>
      </c>
      <c r="Q68" s="42"/>
    </row>
    <row r="69" spans="1:17" ht="25.15" customHeight="1">
      <c r="A69" s="11">
        <v>1</v>
      </c>
      <c r="B69" s="37" t="s">
        <v>22</v>
      </c>
      <c r="C69" s="34" t="s">
        <v>37</v>
      </c>
      <c r="D69" s="41" t="s">
        <v>23</v>
      </c>
      <c r="E69" s="35">
        <v>3</v>
      </c>
      <c r="F69" s="35" t="s">
        <v>118</v>
      </c>
      <c r="G69" s="35" t="s">
        <v>119</v>
      </c>
      <c r="H69" s="1">
        <v>0</v>
      </c>
      <c r="I69" s="12">
        <f>E69*H69</f>
        <v>0</v>
      </c>
      <c r="J69" s="52">
        <v>4</v>
      </c>
      <c r="K69" s="53"/>
      <c r="L69" s="53"/>
      <c r="M69" s="54"/>
      <c r="N69" s="12">
        <f>$I69*J69</f>
        <v>0</v>
      </c>
      <c r="O69" s="13">
        <v>0.08</v>
      </c>
      <c r="P69" s="12">
        <f t="shared" ref="P69:P94" si="19">N69*1.08</f>
        <v>0</v>
      </c>
      <c r="Q69" s="12">
        <f t="shared" ref="Q69:Q94" si="20">SUM(P69:P69)</f>
        <v>0</v>
      </c>
    </row>
    <row r="70" spans="1:17" s="29" customFormat="1" ht="30" customHeight="1">
      <c r="A70" s="11">
        <v>2</v>
      </c>
      <c r="B70" s="37" t="s">
        <v>186</v>
      </c>
      <c r="C70" s="34" t="s">
        <v>37</v>
      </c>
      <c r="D70" s="41" t="s">
        <v>23</v>
      </c>
      <c r="E70" s="35">
        <v>3</v>
      </c>
      <c r="F70" s="35" t="s">
        <v>118</v>
      </c>
      <c r="G70" s="35" t="s">
        <v>119</v>
      </c>
      <c r="H70" s="1">
        <v>0</v>
      </c>
      <c r="I70" s="12">
        <f t="shared" ref="I70:I76" si="21">E70*H70</f>
        <v>0</v>
      </c>
      <c r="J70" s="52">
        <v>4</v>
      </c>
      <c r="K70" s="53"/>
      <c r="L70" s="53"/>
      <c r="M70" s="54"/>
      <c r="N70" s="12">
        <f t="shared" ref="N70:N76" si="22">$I70*J70</f>
        <v>0</v>
      </c>
      <c r="O70" s="13">
        <v>0.08</v>
      </c>
      <c r="P70" s="12">
        <f t="shared" si="19"/>
        <v>0</v>
      </c>
      <c r="Q70" s="12">
        <f t="shared" si="20"/>
        <v>0</v>
      </c>
    </row>
    <row r="71" spans="1:17" s="29" customFormat="1" ht="30" customHeight="1">
      <c r="A71" s="11">
        <v>3</v>
      </c>
      <c r="B71" s="37" t="s">
        <v>49</v>
      </c>
      <c r="C71" s="34" t="s">
        <v>37</v>
      </c>
      <c r="D71" s="41" t="s">
        <v>24</v>
      </c>
      <c r="E71" s="35">
        <v>1</v>
      </c>
      <c r="F71" s="35" t="s">
        <v>118</v>
      </c>
      <c r="G71" s="35" t="s">
        <v>119</v>
      </c>
      <c r="H71" s="1">
        <v>0</v>
      </c>
      <c r="I71" s="12">
        <f t="shared" si="21"/>
        <v>0</v>
      </c>
      <c r="J71" s="52">
        <v>4</v>
      </c>
      <c r="K71" s="53"/>
      <c r="L71" s="53"/>
      <c r="M71" s="54"/>
      <c r="N71" s="12">
        <f t="shared" si="22"/>
        <v>0</v>
      </c>
      <c r="O71" s="13">
        <v>0.08</v>
      </c>
      <c r="P71" s="12">
        <f t="shared" si="19"/>
        <v>0</v>
      </c>
      <c r="Q71" s="12">
        <f t="shared" si="20"/>
        <v>0</v>
      </c>
    </row>
    <row r="72" spans="1:17" s="29" customFormat="1" ht="30" customHeight="1">
      <c r="A72" s="11">
        <v>4</v>
      </c>
      <c r="B72" s="37" t="s">
        <v>49</v>
      </c>
      <c r="C72" s="34" t="s">
        <v>37</v>
      </c>
      <c r="D72" s="41" t="s">
        <v>51</v>
      </c>
      <c r="E72" s="35">
        <v>1</v>
      </c>
      <c r="F72" s="35" t="s">
        <v>118</v>
      </c>
      <c r="G72" s="35" t="s">
        <v>119</v>
      </c>
      <c r="H72" s="1">
        <v>0</v>
      </c>
      <c r="I72" s="12">
        <f t="shared" si="21"/>
        <v>0</v>
      </c>
      <c r="J72" s="52">
        <v>4</v>
      </c>
      <c r="K72" s="53"/>
      <c r="L72" s="53"/>
      <c r="M72" s="54"/>
      <c r="N72" s="12">
        <f t="shared" si="22"/>
        <v>0</v>
      </c>
      <c r="O72" s="13">
        <v>0.08</v>
      </c>
      <c r="P72" s="12">
        <f t="shared" si="19"/>
        <v>0</v>
      </c>
      <c r="Q72" s="12">
        <f t="shared" si="20"/>
        <v>0</v>
      </c>
    </row>
    <row r="73" spans="1:17" s="29" customFormat="1" ht="30" customHeight="1">
      <c r="A73" s="11">
        <v>5</v>
      </c>
      <c r="B73" s="37" t="s">
        <v>49</v>
      </c>
      <c r="C73" s="34" t="s">
        <v>37</v>
      </c>
      <c r="D73" s="41" t="s">
        <v>52</v>
      </c>
      <c r="E73" s="35">
        <v>1</v>
      </c>
      <c r="F73" s="35" t="s">
        <v>118</v>
      </c>
      <c r="G73" s="35" t="s">
        <v>119</v>
      </c>
      <c r="H73" s="1">
        <v>0</v>
      </c>
      <c r="I73" s="12">
        <f t="shared" si="21"/>
        <v>0</v>
      </c>
      <c r="J73" s="52">
        <v>4</v>
      </c>
      <c r="K73" s="53"/>
      <c r="L73" s="53"/>
      <c r="M73" s="54"/>
      <c r="N73" s="12">
        <f t="shared" si="22"/>
        <v>0</v>
      </c>
      <c r="O73" s="13">
        <v>0.08</v>
      </c>
      <c r="P73" s="12">
        <f t="shared" si="19"/>
        <v>0</v>
      </c>
      <c r="Q73" s="12">
        <f t="shared" si="20"/>
        <v>0</v>
      </c>
    </row>
    <row r="74" spans="1:17" s="29" customFormat="1" ht="30" customHeight="1">
      <c r="A74" s="11">
        <v>6</v>
      </c>
      <c r="B74" s="37" t="s">
        <v>49</v>
      </c>
      <c r="C74" s="34" t="s">
        <v>37</v>
      </c>
      <c r="D74" s="41" t="s">
        <v>53</v>
      </c>
      <c r="E74" s="35">
        <v>1</v>
      </c>
      <c r="F74" s="35" t="s">
        <v>118</v>
      </c>
      <c r="G74" s="35" t="s">
        <v>119</v>
      </c>
      <c r="H74" s="1">
        <v>0</v>
      </c>
      <c r="I74" s="12">
        <f t="shared" si="21"/>
        <v>0</v>
      </c>
      <c r="J74" s="52">
        <v>4</v>
      </c>
      <c r="K74" s="53"/>
      <c r="L74" s="53"/>
      <c r="M74" s="54"/>
      <c r="N74" s="12">
        <f t="shared" si="22"/>
        <v>0</v>
      </c>
      <c r="O74" s="13">
        <v>0.08</v>
      </c>
      <c r="P74" s="12">
        <f t="shared" si="19"/>
        <v>0</v>
      </c>
      <c r="Q74" s="12">
        <f t="shared" si="20"/>
        <v>0</v>
      </c>
    </row>
    <row r="75" spans="1:17" s="29" customFormat="1" ht="30" customHeight="1">
      <c r="A75" s="11">
        <v>7</v>
      </c>
      <c r="B75" s="37" t="s">
        <v>49</v>
      </c>
      <c r="C75" s="34" t="s">
        <v>37</v>
      </c>
      <c r="D75" s="41" t="s">
        <v>54</v>
      </c>
      <c r="E75" s="35">
        <v>1</v>
      </c>
      <c r="F75" s="35" t="s">
        <v>118</v>
      </c>
      <c r="G75" s="35" t="s">
        <v>119</v>
      </c>
      <c r="H75" s="1">
        <v>0</v>
      </c>
      <c r="I75" s="12">
        <f t="shared" si="21"/>
        <v>0</v>
      </c>
      <c r="J75" s="52">
        <v>4</v>
      </c>
      <c r="K75" s="53"/>
      <c r="L75" s="53"/>
      <c r="M75" s="54"/>
      <c r="N75" s="12">
        <f t="shared" si="22"/>
        <v>0</v>
      </c>
      <c r="O75" s="13">
        <v>0.08</v>
      </c>
      <c r="P75" s="12">
        <f t="shared" si="19"/>
        <v>0</v>
      </c>
      <c r="Q75" s="12">
        <f t="shared" si="20"/>
        <v>0</v>
      </c>
    </row>
    <row r="76" spans="1:17" s="29" customFormat="1" ht="30" customHeight="1">
      <c r="A76" s="11">
        <v>8</v>
      </c>
      <c r="B76" s="37" t="s">
        <v>50</v>
      </c>
      <c r="C76" s="34" t="s">
        <v>37</v>
      </c>
      <c r="D76" s="41" t="s">
        <v>209</v>
      </c>
      <c r="E76" s="35">
        <v>1</v>
      </c>
      <c r="F76" s="35" t="s">
        <v>118</v>
      </c>
      <c r="G76" s="35" t="s">
        <v>119</v>
      </c>
      <c r="H76" s="1">
        <v>0</v>
      </c>
      <c r="I76" s="12">
        <f t="shared" si="21"/>
        <v>0</v>
      </c>
      <c r="J76" s="52">
        <v>4</v>
      </c>
      <c r="K76" s="53"/>
      <c r="L76" s="53"/>
      <c r="M76" s="54"/>
      <c r="N76" s="12">
        <f t="shared" si="22"/>
        <v>0</v>
      </c>
      <c r="O76" s="13">
        <v>0.08</v>
      </c>
      <c r="P76" s="12">
        <f t="shared" si="19"/>
        <v>0</v>
      </c>
      <c r="Q76" s="12">
        <f t="shared" si="20"/>
        <v>0</v>
      </c>
    </row>
    <row r="77" spans="1:17" s="29" customFormat="1" ht="30" customHeight="1">
      <c r="A77" s="11">
        <v>9</v>
      </c>
      <c r="B77" s="37" t="s">
        <v>49</v>
      </c>
      <c r="C77" s="34" t="s">
        <v>37</v>
      </c>
      <c r="D77" s="41" t="s">
        <v>55</v>
      </c>
      <c r="E77" s="35">
        <v>1</v>
      </c>
      <c r="F77" s="35" t="s">
        <v>118</v>
      </c>
      <c r="G77" s="35" t="s">
        <v>119</v>
      </c>
      <c r="H77" s="1">
        <v>0</v>
      </c>
      <c r="I77" s="12">
        <f t="shared" ref="I77:I102" si="23">E77*H77</f>
        <v>0</v>
      </c>
      <c r="J77" s="52">
        <v>4</v>
      </c>
      <c r="K77" s="53"/>
      <c r="L77" s="53"/>
      <c r="M77" s="54"/>
      <c r="N77" s="12">
        <f t="shared" ref="N77:N91" si="24">$I77*J77</f>
        <v>0</v>
      </c>
      <c r="O77" s="13">
        <v>0.08</v>
      </c>
      <c r="P77" s="12">
        <f t="shared" si="19"/>
        <v>0</v>
      </c>
      <c r="Q77" s="12">
        <f t="shared" si="20"/>
        <v>0</v>
      </c>
    </row>
    <row r="78" spans="1:17" s="29" customFormat="1" ht="30" customHeight="1">
      <c r="A78" s="11">
        <v>10</v>
      </c>
      <c r="B78" s="37" t="s">
        <v>49</v>
      </c>
      <c r="C78" s="34" t="s">
        <v>37</v>
      </c>
      <c r="D78" s="41" t="s">
        <v>56</v>
      </c>
      <c r="E78" s="35">
        <v>1</v>
      </c>
      <c r="F78" s="35" t="s">
        <v>118</v>
      </c>
      <c r="G78" s="35" t="s">
        <v>119</v>
      </c>
      <c r="H78" s="1">
        <v>0</v>
      </c>
      <c r="I78" s="12">
        <f t="shared" si="23"/>
        <v>0</v>
      </c>
      <c r="J78" s="52">
        <v>4</v>
      </c>
      <c r="K78" s="53"/>
      <c r="L78" s="53"/>
      <c r="M78" s="54"/>
      <c r="N78" s="12">
        <f t="shared" si="24"/>
        <v>0</v>
      </c>
      <c r="O78" s="13">
        <v>0.08</v>
      </c>
      <c r="P78" s="12">
        <f t="shared" si="19"/>
        <v>0</v>
      </c>
      <c r="Q78" s="12">
        <f t="shared" si="20"/>
        <v>0</v>
      </c>
    </row>
    <row r="79" spans="1:17" s="29" customFormat="1" ht="30" customHeight="1">
      <c r="A79" s="11">
        <v>11</v>
      </c>
      <c r="B79" s="37" t="s">
        <v>49</v>
      </c>
      <c r="C79" s="34" t="s">
        <v>37</v>
      </c>
      <c r="D79" s="41" t="s">
        <v>57</v>
      </c>
      <c r="E79" s="35">
        <v>1</v>
      </c>
      <c r="F79" s="35" t="s">
        <v>118</v>
      </c>
      <c r="G79" s="35" t="s">
        <v>119</v>
      </c>
      <c r="H79" s="1">
        <v>0</v>
      </c>
      <c r="I79" s="12">
        <f t="shared" si="23"/>
        <v>0</v>
      </c>
      <c r="J79" s="52">
        <v>4</v>
      </c>
      <c r="K79" s="53"/>
      <c r="L79" s="53"/>
      <c r="M79" s="54"/>
      <c r="N79" s="12">
        <f t="shared" si="24"/>
        <v>0</v>
      </c>
      <c r="O79" s="13">
        <v>0.08</v>
      </c>
      <c r="P79" s="12">
        <f t="shared" si="19"/>
        <v>0</v>
      </c>
      <c r="Q79" s="12">
        <f t="shared" si="20"/>
        <v>0</v>
      </c>
    </row>
    <row r="80" spans="1:17" s="29" customFormat="1" ht="30" customHeight="1">
      <c r="A80" s="11">
        <v>12</v>
      </c>
      <c r="B80" s="37" t="s">
        <v>50</v>
      </c>
      <c r="C80" s="34" t="s">
        <v>37</v>
      </c>
      <c r="D80" s="41" t="s">
        <v>210</v>
      </c>
      <c r="E80" s="35">
        <v>1</v>
      </c>
      <c r="F80" s="35" t="s">
        <v>118</v>
      </c>
      <c r="G80" s="35" t="s">
        <v>119</v>
      </c>
      <c r="H80" s="1">
        <v>0</v>
      </c>
      <c r="I80" s="12">
        <f t="shared" si="23"/>
        <v>0</v>
      </c>
      <c r="J80" s="52">
        <v>4</v>
      </c>
      <c r="K80" s="53"/>
      <c r="L80" s="53"/>
      <c r="M80" s="54"/>
      <c r="N80" s="12">
        <f t="shared" si="24"/>
        <v>0</v>
      </c>
      <c r="O80" s="13">
        <v>0.08</v>
      </c>
      <c r="P80" s="12">
        <f t="shared" si="19"/>
        <v>0</v>
      </c>
      <c r="Q80" s="12">
        <f t="shared" si="20"/>
        <v>0</v>
      </c>
    </row>
    <row r="81" spans="1:17" s="29" customFormat="1" ht="30" customHeight="1">
      <c r="A81" s="11">
        <v>13</v>
      </c>
      <c r="B81" s="37" t="s">
        <v>49</v>
      </c>
      <c r="C81" s="34" t="s">
        <v>37</v>
      </c>
      <c r="D81" s="41" t="s">
        <v>58</v>
      </c>
      <c r="E81" s="35">
        <v>1</v>
      </c>
      <c r="F81" s="35" t="s">
        <v>118</v>
      </c>
      <c r="G81" s="35" t="s">
        <v>119</v>
      </c>
      <c r="H81" s="1">
        <v>0</v>
      </c>
      <c r="I81" s="12">
        <f t="shared" si="23"/>
        <v>0</v>
      </c>
      <c r="J81" s="52">
        <v>4</v>
      </c>
      <c r="K81" s="53"/>
      <c r="L81" s="53"/>
      <c r="M81" s="54"/>
      <c r="N81" s="12">
        <f t="shared" si="24"/>
        <v>0</v>
      </c>
      <c r="O81" s="13">
        <v>0.08</v>
      </c>
      <c r="P81" s="12">
        <f t="shared" si="19"/>
        <v>0</v>
      </c>
      <c r="Q81" s="12">
        <f t="shared" si="20"/>
        <v>0</v>
      </c>
    </row>
    <row r="82" spans="1:17" s="29" customFormat="1" ht="30" customHeight="1">
      <c r="A82" s="11">
        <v>14</v>
      </c>
      <c r="B82" s="37" t="s">
        <v>50</v>
      </c>
      <c r="C82" s="34" t="s">
        <v>37</v>
      </c>
      <c r="D82" s="41" t="s">
        <v>211</v>
      </c>
      <c r="E82" s="35">
        <v>1</v>
      </c>
      <c r="F82" s="35" t="s">
        <v>118</v>
      </c>
      <c r="G82" s="35" t="s">
        <v>119</v>
      </c>
      <c r="H82" s="1">
        <v>0</v>
      </c>
      <c r="I82" s="12">
        <f t="shared" si="23"/>
        <v>0</v>
      </c>
      <c r="J82" s="52">
        <v>4</v>
      </c>
      <c r="K82" s="53"/>
      <c r="L82" s="53"/>
      <c r="M82" s="54"/>
      <c r="N82" s="12">
        <f t="shared" si="24"/>
        <v>0</v>
      </c>
      <c r="O82" s="13">
        <v>0.08</v>
      </c>
      <c r="P82" s="12">
        <f t="shared" si="19"/>
        <v>0</v>
      </c>
      <c r="Q82" s="12">
        <f t="shared" si="20"/>
        <v>0</v>
      </c>
    </row>
    <row r="83" spans="1:17" s="29" customFormat="1" ht="30" customHeight="1">
      <c r="A83" s="11">
        <v>15</v>
      </c>
      <c r="B83" s="37" t="s">
        <v>49</v>
      </c>
      <c r="C83" s="34" t="s">
        <v>37</v>
      </c>
      <c r="D83" s="41" t="s">
        <v>59</v>
      </c>
      <c r="E83" s="35">
        <v>1</v>
      </c>
      <c r="F83" s="35" t="s">
        <v>118</v>
      </c>
      <c r="G83" s="35" t="s">
        <v>119</v>
      </c>
      <c r="H83" s="1">
        <v>0</v>
      </c>
      <c r="I83" s="12">
        <f t="shared" si="23"/>
        <v>0</v>
      </c>
      <c r="J83" s="52">
        <v>4</v>
      </c>
      <c r="K83" s="53"/>
      <c r="L83" s="53"/>
      <c r="M83" s="54"/>
      <c r="N83" s="12">
        <f t="shared" si="24"/>
        <v>0</v>
      </c>
      <c r="O83" s="13">
        <v>0.08</v>
      </c>
      <c r="P83" s="12">
        <f t="shared" si="19"/>
        <v>0</v>
      </c>
      <c r="Q83" s="12">
        <f t="shared" si="20"/>
        <v>0</v>
      </c>
    </row>
    <row r="84" spans="1:17" s="29" customFormat="1" ht="30" customHeight="1">
      <c r="A84" s="11">
        <v>16</v>
      </c>
      <c r="B84" s="37" t="s">
        <v>50</v>
      </c>
      <c r="C84" s="34" t="s">
        <v>37</v>
      </c>
      <c r="D84" s="41" t="s">
        <v>212</v>
      </c>
      <c r="E84" s="35">
        <v>1</v>
      </c>
      <c r="F84" s="35" t="s">
        <v>118</v>
      </c>
      <c r="G84" s="35" t="s">
        <v>119</v>
      </c>
      <c r="H84" s="1">
        <v>0</v>
      </c>
      <c r="I84" s="12">
        <f t="shared" si="23"/>
        <v>0</v>
      </c>
      <c r="J84" s="52">
        <v>4</v>
      </c>
      <c r="K84" s="53"/>
      <c r="L84" s="53"/>
      <c r="M84" s="54"/>
      <c r="N84" s="12">
        <f t="shared" si="24"/>
        <v>0</v>
      </c>
      <c r="O84" s="13">
        <v>0.08</v>
      </c>
      <c r="P84" s="12">
        <f t="shared" si="19"/>
        <v>0</v>
      </c>
      <c r="Q84" s="12">
        <f t="shared" si="20"/>
        <v>0</v>
      </c>
    </row>
    <row r="85" spans="1:17" s="29" customFormat="1" ht="30" customHeight="1">
      <c r="A85" s="11">
        <v>17</v>
      </c>
      <c r="B85" s="37" t="s">
        <v>49</v>
      </c>
      <c r="C85" s="34" t="s">
        <v>37</v>
      </c>
      <c r="D85" s="41" t="s">
        <v>60</v>
      </c>
      <c r="E85" s="35">
        <v>1</v>
      </c>
      <c r="F85" s="35" t="s">
        <v>118</v>
      </c>
      <c r="G85" s="35" t="s">
        <v>119</v>
      </c>
      <c r="H85" s="1">
        <v>0</v>
      </c>
      <c r="I85" s="12">
        <f t="shared" si="23"/>
        <v>0</v>
      </c>
      <c r="J85" s="52">
        <v>4</v>
      </c>
      <c r="K85" s="53"/>
      <c r="L85" s="53"/>
      <c r="M85" s="54"/>
      <c r="N85" s="12">
        <f t="shared" si="24"/>
        <v>0</v>
      </c>
      <c r="O85" s="13">
        <v>0.08</v>
      </c>
      <c r="P85" s="12">
        <f t="shared" si="19"/>
        <v>0</v>
      </c>
      <c r="Q85" s="12">
        <f t="shared" si="20"/>
        <v>0</v>
      </c>
    </row>
    <row r="86" spans="1:17" s="29" customFormat="1" ht="30" customHeight="1">
      <c r="A86" s="11">
        <v>18</v>
      </c>
      <c r="B86" s="37" t="s">
        <v>50</v>
      </c>
      <c r="C86" s="34" t="s">
        <v>37</v>
      </c>
      <c r="D86" s="41" t="s">
        <v>213</v>
      </c>
      <c r="E86" s="35">
        <v>1</v>
      </c>
      <c r="F86" s="35" t="s">
        <v>118</v>
      </c>
      <c r="G86" s="35" t="s">
        <v>119</v>
      </c>
      <c r="H86" s="1">
        <v>0</v>
      </c>
      <c r="I86" s="12">
        <f t="shared" si="23"/>
        <v>0</v>
      </c>
      <c r="J86" s="52">
        <v>4</v>
      </c>
      <c r="K86" s="53"/>
      <c r="L86" s="53"/>
      <c r="M86" s="54"/>
      <c r="N86" s="12">
        <f t="shared" si="24"/>
        <v>0</v>
      </c>
      <c r="O86" s="13">
        <v>0.08</v>
      </c>
      <c r="P86" s="12">
        <f t="shared" si="19"/>
        <v>0</v>
      </c>
      <c r="Q86" s="12">
        <f t="shared" si="20"/>
        <v>0</v>
      </c>
    </row>
    <row r="87" spans="1:17" s="29" customFormat="1" ht="30" customHeight="1">
      <c r="A87" s="11">
        <v>19</v>
      </c>
      <c r="B87" s="37" t="s">
        <v>49</v>
      </c>
      <c r="C87" s="34" t="s">
        <v>37</v>
      </c>
      <c r="D87" s="41" t="s">
        <v>61</v>
      </c>
      <c r="E87" s="35">
        <v>1</v>
      </c>
      <c r="F87" s="35" t="s">
        <v>118</v>
      </c>
      <c r="G87" s="35" t="s">
        <v>119</v>
      </c>
      <c r="H87" s="1">
        <v>0</v>
      </c>
      <c r="I87" s="12">
        <f t="shared" si="23"/>
        <v>0</v>
      </c>
      <c r="J87" s="52">
        <v>4</v>
      </c>
      <c r="K87" s="53"/>
      <c r="L87" s="53"/>
      <c r="M87" s="54"/>
      <c r="N87" s="12">
        <f t="shared" si="24"/>
        <v>0</v>
      </c>
      <c r="O87" s="13">
        <v>0.08</v>
      </c>
      <c r="P87" s="12">
        <f t="shared" si="19"/>
        <v>0</v>
      </c>
      <c r="Q87" s="12">
        <f t="shared" si="20"/>
        <v>0</v>
      </c>
    </row>
    <row r="88" spans="1:17" s="29" customFormat="1" ht="30" customHeight="1">
      <c r="A88" s="11">
        <v>20</v>
      </c>
      <c r="B88" s="37" t="s">
        <v>50</v>
      </c>
      <c r="C88" s="34" t="s">
        <v>37</v>
      </c>
      <c r="D88" s="41" t="s">
        <v>214</v>
      </c>
      <c r="E88" s="35">
        <v>1</v>
      </c>
      <c r="F88" s="35" t="s">
        <v>118</v>
      </c>
      <c r="G88" s="35" t="s">
        <v>119</v>
      </c>
      <c r="H88" s="1">
        <v>0</v>
      </c>
      <c r="I88" s="12">
        <f t="shared" si="23"/>
        <v>0</v>
      </c>
      <c r="J88" s="52">
        <v>4</v>
      </c>
      <c r="K88" s="53"/>
      <c r="L88" s="53"/>
      <c r="M88" s="54"/>
      <c r="N88" s="12">
        <f t="shared" si="24"/>
        <v>0</v>
      </c>
      <c r="O88" s="13">
        <v>0.08</v>
      </c>
      <c r="P88" s="12">
        <f t="shared" si="19"/>
        <v>0</v>
      </c>
      <c r="Q88" s="12">
        <f t="shared" si="20"/>
        <v>0</v>
      </c>
    </row>
    <row r="89" spans="1:17" s="29" customFormat="1" ht="30" customHeight="1">
      <c r="A89" s="11">
        <v>21</v>
      </c>
      <c r="B89" s="37" t="s">
        <v>49</v>
      </c>
      <c r="C89" s="34" t="s">
        <v>37</v>
      </c>
      <c r="D89" s="41" t="s">
        <v>62</v>
      </c>
      <c r="E89" s="35">
        <v>1</v>
      </c>
      <c r="F89" s="35" t="s">
        <v>118</v>
      </c>
      <c r="G89" s="35" t="s">
        <v>119</v>
      </c>
      <c r="H89" s="1">
        <v>0</v>
      </c>
      <c r="I89" s="12">
        <f t="shared" si="23"/>
        <v>0</v>
      </c>
      <c r="J89" s="52">
        <v>4</v>
      </c>
      <c r="K89" s="53"/>
      <c r="L89" s="53"/>
      <c r="M89" s="54"/>
      <c r="N89" s="12">
        <f t="shared" si="24"/>
        <v>0</v>
      </c>
      <c r="O89" s="13">
        <v>0.08</v>
      </c>
      <c r="P89" s="12">
        <f t="shared" si="19"/>
        <v>0</v>
      </c>
      <c r="Q89" s="12">
        <f t="shared" si="20"/>
        <v>0</v>
      </c>
    </row>
    <row r="90" spans="1:17" s="29" customFormat="1" ht="30" customHeight="1">
      <c r="A90" s="11">
        <v>22</v>
      </c>
      <c r="B90" s="37" t="s">
        <v>50</v>
      </c>
      <c r="C90" s="34" t="s">
        <v>37</v>
      </c>
      <c r="D90" s="41" t="s">
        <v>215</v>
      </c>
      <c r="E90" s="35">
        <v>1</v>
      </c>
      <c r="F90" s="35" t="s">
        <v>118</v>
      </c>
      <c r="G90" s="35" t="s">
        <v>119</v>
      </c>
      <c r="H90" s="1">
        <v>0</v>
      </c>
      <c r="I90" s="12">
        <f t="shared" si="23"/>
        <v>0</v>
      </c>
      <c r="J90" s="52">
        <v>4</v>
      </c>
      <c r="K90" s="53"/>
      <c r="L90" s="53"/>
      <c r="M90" s="54"/>
      <c r="N90" s="12">
        <f t="shared" si="24"/>
        <v>0</v>
      </c>
      <c r="O90" s="13">
        <v>0.08</v>
      </c>
      <c r="P90" s="12">
        <f t="shared" si="19"/>
        <v>0</v>
      </c>
      <c r="Q90" s="12">
        <f t="shared" si="20"/>
        <v>0</v>
      </c>
    </row>
    <row r="91" spans="1:17" s="29" customFormat="1" ht="30" customHeight="1">
      <c r="A91" s="11">
        <v>23</v>
      </c>
      <c r="B91" s="37" t="s">
        <v>49</v>
      </c>
      <c r="C91" s="34" t="s">
        <v>37</v>
      </c>
      <c r="D91" s="41" t="s">
        <v>63</v>
      </c>
      <c r="E91" s="35">
        <v>1</v>
      </c>
      <c r="F91" s="35" t="s">
        <v>118</v>
      </c>
      <c r="G91" s="35" t="s">
        <v>119</v>
      </c>
      <c r="H91" s="1">
        <v>0</v>
      </c>
      <c r="I91" s="12">
        <f t="shared" si="23"/>
        <v>0</v>
      </c>
      <c r="J91" s="52">
        <v>4</v>
      </c>
      <c r="K91" s="53"/>
      <c r="L91" s="53"/>
      <c r="M91" s="54"/>
      <c r="N91" s="12">
        <f t="shared" si="24"/>
        <v>0</v>
      </c>
      <c r="O91" s="13">
        <v>0.08</v>
      </c>
      <c r="P91" s="12">
        <f t="shared" si="19"/>
        <v>0</v>
      </c>
      <c r="Q91" s="12">
        <f t="shared" si="20"/>
        <v>0</v>
      </c>
    </row>
    <row r="92" spans="1:17" s="29" customFormat="1" ht="30" customHeight="1">
      <c r="A92" s="11">
        <v>24</v>
      </c>
      <c r="B92" s="37" t="s">
        <v>50</v>
      </c>
      <c r="C92" s="34" t="s">
        <v>37</v>
      </c>
      <c r="D92" s="41" t="s">
        <v>216</v>
      </c>
      <c r="E92" s="35">
        <v>1</v>
      </c>
      <c r="F92" s="35" t="s">
        <v>118</v>
      </c>
      <c r="G92" s="35" t="s">
        <v>119</v>
      </c>
      <c r="H92" s="1">
        <v>0</v>
      </c>
      <c r="I92" s="12">
        <f t="shared" si="23"/>
        <v>0</v>
      </c>
      <c r="J92" s="52">
        <v>4</v>
      </c>
      <c r="K92" s="53"/>
      <c r="L92" s="53"/>
      <c r="M92" s="54"/>
      <c r="N92" s="12">
        <f t="shared" ref="N92:N102" si="25">$I92*J92</f>
        <v>0</v>
      </c>
      <c r="O92" s="13">
        <v>0.08</v>
      </c>
      <c r="P92" s="12">
        <f t="shared" si="19"/>
        <v>0</v>
      </c>
      <c r="Q92" s="12">
        <f t="shared" si="20"/>
        <v>0</v>
      </c>
    </row>
    <row r="93" spans="1:17" s="29" customFormat="1" ht="30" customHeight="1">
      <c r="A93" s="11">
        <v>25</v>
      </c>
      <c r="B93" s="37" t="s">
        <v>49</v>
      </c>
      <c r="C93" s="34" t="s">
        <v>37</v>
      </c>
      <c r="D93" s="41" t="s">
        <v>179</v>
      </c>
      <c r="E93" s="35">
        <v>1</v>
      </c>
      <c r="F93" s="35" t="s">
        <v>118</v>
      </c>
      <c r="G93" s="35" t="s">
        <v>119</v>
      </c>
      <c r="H93" s="1">
        <v>0</v>
      </c>
      <c r="I93" s="12">
        <f t="shared" si="23"/>
        <v>0</v>
      </c>
      <c r="J93" s="52">
        <v>4</v>
      </c>
      <c r="K93" s="53"/>
      <c r="L93" s="53"/>
      <c r="M93" s="54"/>
      <c r="N93" s="12">
        <f t="shared" si="25"/>
        <v>0</v>
      </c>
      <c r="O93" s="13">
        <v>0.08</v>
      </c>
      <c r="P93" s="12">
        <f t="shared" si="19"/>
        <v>0</v>
      </c>
      <c r="Q93" s="12">
        <f t="shared" si="20"/>
        <v>0</v>
      </c>
    </row>
    <row r="94" spans="1:17" s="29" customFormat="1" ht="30" customHeight="1">
      <c r="A94" s="11">
        <v>26</v>
      </c>
      <c r="B94" s="37" t="s">
        <v>50</v>
      </c>
      <c r="C94" s="34" t="s">
        <v>37</v>
      </c>
      <c r="D94" s="41" t="s">
        <v>65</v>
      </c>
      <c r="E94" s="35">
        <v>9</v>
      </c>
      <c r="F94" s="35" t="s">
        <v>118</v>
      </c>
      <c r="G94" s="35" t="s">
        <v>119</v>
      </c>
      <c r="H94" s="1">
        <v>0</v>
      </c>
      <c r="I94" s="12">
        <f t="shared" si="23"/>
        <v>0</v>
      </c>
      <c r="J94" s="52">
        <v>4</v>
      </c>
      <c r="K94" s="53"/>
      <c r="L94" s="53"/>
      <c r="M94" s="54"/>
      <c r="N94" s="12">
        <f t="shared" si="25"/>
        <v>0</v>
      </c>
      <c r="O94" s="13">
        <v>0.08</v>
      </c>
      <c r="P94" s="12">
        <f t="shared" si="19"/>
        <v>0</v>
      </c>
      <c r="Q94" s="12">
        <f t="shared" si="20"/>
        <v>0</v>
      </c>
    </row>
    <row r="95" spans="1:17" s="29" customFormat="1" ht="30" customHeight="1">
      <c r="A95" s="11">
        <v>27</v>
      </c>
      <c r="B95" s="37" t="s">
        <v>50</v>
      </c>
      <c r="C95" s="34" t="s">
        <v>37</v>
      </c>
      <c r="D95" s="41" t="s">
        <v>23</v>
      </c>
      <c r="E95" s="35">
        <v>1</v>
      </c>
      <c r="F95" s="35" t="s">
        <v>118</v>
      </c>
      <c r="G95" s="35" t="s">
        <v>119</v>
      </c>
      <c r="H95" s="1">
        <v>0</v>
      </c>
      <c r="I95" s="12">
        <f t="shared" si="23"/>
        <v>0</v>
      </c>
      <c r="J95" s="52">
        <v>4</v>
      </c>
      <c r="K95" s="53"/>
      <c r="L95" s="53"/>
      <c r="M95" s="54"/>
      <c r="N95" s="12">
        <f t="shared" si="25"/>
        <v>0</v>
      </c>
      <c r="O95" s="13">
        <v>0.08</v>
      </c>
      <c r="P95" s="12">
        <f t="shared" ref="P95:P102" si="26">N95*1.08</f>
        <v>0</v>
      </c>
      <c r="Q95" s="12">
        <f t="shared" ref="Q95:Q102" si="27">SUM(P95:P95)</f>
        <v>0</v>
      </c>
    </row>
    <row r="96" spans="1:17" s="29" customFormat="1" ht="30" customHeight="1">
      <c r="A96" s="11">
        <v>28</v>
      </c>
      <c r="B96" s="37" t="s">
        <v>49</v>
      </c>
      <c r="C96" s="34" t="s">
        <v>37</v>
      </c>
      <c r="D96" s="41" t="s">
        <v>180</v>
      </c>
      <c r="E96" s="35">
        <v>1</v>
      </c>
      <c r="F96" s="35" t="s">
        <v>118</v>
      </c>
      <c r="G96" s="35" t="s">
        <v>119</v>
      </c>
      <c r="H96" s="1">
        <v>0</v>
      </c>
      <c r="I96" s="12">
        <f t="shared" si="23"/>
        <v>0</v>
      </c>
      <c r="J96" s="52">
        <v>4</v>
      </c>
      <c r="K96" s="53"/>
      <c r="L96" s="53"/>
      <c r="M96" s="54"/>
      <c r="N96" s="12">
        <f t="shared" si="25"/>
        <v>0</v>
      </c>
      <c r="O96" s="13">
        <v>0.08</v>
      </c>
      <c r="P96" s="12">
        <f t="shared" si="26"/>
        <v>0</v>
      </c>
      <c r="Q96" s="12">
        <f t="shared" si="27"/>
        <v>0</v>
      </c>
    </row>
    <row r="97" spans="1:17" s="29" customFormat="1" ht="30" customHeight="1">
      <c r="A97" s="11">
        <v>29</v>
      </c>
      <c r="B97" s="37" t="s">
        <v>49</v>
      </c>
      <c r="C97" s="34" t="s">
        <v>37</v>
      </c>
      <c r="D97" s="41" t="s">
        <v>181</v>
      </c>
      <c r="E97" s="35">
        <v>2</v>
      </c>
      <c r="F97" s="35" t="s">
        <v>118</v>
      </c>
      <c r="G97" s="35" t="s">
        <v>119</v>
      </c>
      <c r="H97" s="1">
        <v>0</v>
      </c>
      <c r="I97" s="12">
        <f t="shared" si="23"/>
        <v>0</v>
      </c>
      <c r="J97" s="52">
        <v>4</v>
      </c>
      <c r="K97" s="53"/>
      <c r="L97" s="53"/>
      <c r="M97" s="54"/>
      <c r="N97" s="12">
        <f t="shared" si="25"/>
        <v>0</v>
      </c>
      <c r="O97" s="13">
        <v>0.08</v>
      </c>
      <c r="P97" s="12">
        <f t="shared" si="26"/>
        <v>0</v>
      </c>
      <c r="Q97" s="12">
        <f t="shared" si="27"/>
        <v>0</v>
      </c>
    </row>
    <row r="98" spans="1:17" s="29" customFormat="1" ht="30" customHeight="1">
      <c r="A98" s="11">
        <v>30</v>
      </c>
      <c r="B98" s="37" t="s">
        <v>19</v>
      </c>
      <c r="C98" s="34" t="s">
        <v>37</v>
      </c>
      <c r="D98" s="41" t="s">
        <v>182</v>
      </c>
      <c r="E98" s="35">
        <v>1</v>
      </c>
      <c r="F98" s="35" t="s">
        <v>118</v>
      </c>
      <c r="G98" s="35" t="s">
        <v>119</v>
      </c>
      <c r="H98" s="1">
        <v>0</v>
      </c>
      <c r="I98" s="12">
        <f t="shared" si="23"/>
        <v>0</v>
      </c>
      <c r="J98" s="52">
        <v>4</v>
      </c>
      <c r="K98" s="53"/>
      <c r="L98" s="53"/>
      <c r="M98" s="54"/>
      <c r="N98" s="12">
        <f t="shared" si="25"/>
        <v>0</v>
      </c>
      <c r="O98" s="13">
        <v>0.08</v>
      </c>
      <c r="P98" s="12">
        <f t="shared" si="26"/>
        <v>0</v>
      </c>
      <c r="Q98" s="12">
        <f t="shared" si="27"/>
        <v>0</v>
      </c>
    </row>
    <row r="99" spans="1:17" s="29" customFormat="1" ht="30" customHeight="1">
      <c r="A99" s="11">
        <v>31</v>
      </c>
      <c r="B99" s="37" t="s">
        <v>183</v>
      </c>
      <c r="C99" s="34" t="s">
        <v>37</v>
      </c>
      <c r="D99" s="41" t="s">
        <v>184</v>
      </c>
      <c r="E99" s="35">
        <v>1</v>
      </c>
      <c r="F99" s="35" t="s">
        <v>118</v>
      </c>
      <c r="G99" s="35" t="s">
        <v>119</v>
      </c>
      <c r="H99" s="1">
        <v>0</v>
      </c>
      <c r="I99" s="12">
        <f t="shared" si="23"/>
        <v>0</v>
      </c>
      <c r="J99" s="52">
        <v>4</v>
      </c>
      <c r="K99" s="53"/>
      <c r="L99" s="53"/>
      <c r="M99" s="54"/>
      <c r="N99" s="12">
        <f t="shared" si="25"/>
        <v>0</v>
      </c>
      <c r="O99" s="13">
        <v>0.08</v>
      </c>
      <c r="P99" s="12">
        <f t="shared" si="26"/>
        <v>0</v>
      </c>
      <c r="Q99" s="12">
        <f t="shared" si="27"/>
        <v>0</v>
      </c>
    </row>
    <row r="100" spans="1:17" s="29" customFormat="1" ht="30" customHeight="1">
      <c r="A100" s="11">
        <v>32</v>
      </c>
      <c r="B100" s="37" t="s">
        <v>161</v>
      </c>
      <c r="C100" s="34" t="s">
        <v>37</v>
      </c>
      <c r="D100" s="41" t="s">
        <v>185</v>
      </c>
      <c r="E100" s="35">
        <v>3</v>
      </c>
      <c r="F100" s="35" t="s">
        <v>118</v>
      </c>
      <c r="G100" s="35" t="s">
        <v>119</v>
      </c>
      <c r="H100" s="1">
        <v>0</v>
      </c>
      <c r="I100" s="12">
        <f t="shared" si="23"/>
        <v>0</v>
      </c>
      <c r="J100" s="52">
        <v>4</v>
      </c>
      <c r="K100" s="53"/>
      <c r="L100" s="53"/>
      <c r="M100" s="54"/>
      <c r="N100" s="12">
        <f t="shared" si="25"/>
        <v>0</v>
      </c>
      <c r="O100" s="13">
        <v>0.08</v>
      </c>
      <c r="P100" s="12">
        <f t="shared" si="26"/>
        <v>0</v>
      </c>
      <c r="Q100" s="12">
        <f t="shared" si="27"/>
        <v>0</v>
      </c>
    </row>
    <row r="101" spans="1:17" s="29" customFormat="1" ht="30" customHeight="1">
      <c r="A101" s="11">
        <v>33</v>
      </c>
      <c r="B101" s="37" t="s">
        <v>158</v>
      </c>
      <c r="C101" s="34" t="s">
        <v>37</v>
      </c>
      <c r="D101" s="41" t="s">
        <v>195</v>
      </c>
      <c r="E101" s="35">
        <f>1+2</f>
        <v>3</v>
      </c>
      <c r="F101" s="35" t="s">
        <v>118</v>
      </c>
      <c r="G101" s="35" t="s">
        <v>119</v>
      </c>
      <c r="H101" s="1">
        <v>0</v>
      </c>
      <c r="I101" s="12">
        <f t="shared" si="23"/>
        <v>0</v>
      </c>
      <c r="J101" s="52">
        <v>4</v>
      </c>
      <c r="K101" s="53"/>
      <c r="L101" s="53"/>
      <c r="M101" s="54"/>
      <c r="N101" s="12">
        <f t="shared" si="25"/>
        <v>0</v>
      </c>
      <c r="O101" s="13">
        <v>0.08</v>
      </c>
      <c r="P101" s="12">
        <f t="shared" si="26"/>
        <v>0</v>
      </c>
      <c r="Q101" s="12">
        <f t="shared" si="27"/>
        <v>0</v>
      </c>
    </row>
    <row r="102" spans="1:17" s="29" customFormat="1" ht="30" customHeight="1">
      <c r="A102" s="11">
        <v>34</v>
      </c>
      <c r="B102" s="37" t="s">
        <v>159</v>
      </c>
      <c r="C102" s="34" t="s">
        <v>37</v>
      </c>
      <c r="D102" s="41" t="s">
        <v>23</v>
      </c>
      <c r="E102" s="35">
        <v>2</v>
      </c>
      <c r="F102" s="35" t="s">
        <v>118</v>
      </c>
      <c r="G102" s="35" t="s">
        <v>119</v>
      </c>
      <c r="H102" s="1">
        <v>0</v>
      </c>
      <c r="I102" s="12">
        <f t="shared" si="23"/>
        <v>0</v>
      </c>
      <c r="J102" s="52">
        <v>4</v>
      </c>
      <c r="K102" s="53"/>
      <c r="L102" s="53"/>
      <c r="M102" s="54"/>
      <c r="N102" s="12">
        <f t="shared" si="25"/>
        <v>0</v>
      </c>
      <c r="O102" s="13">
        <v>0.08</v>
      </c>
      <c r="P102" s="12">
        <f t="shared" si="26"/>
        <v>0</v>
      </c>
      <c r="Q102" s="12">
        <f t="shared" si="27"/>
        <v>0</v>
      </c>
    </row>
    <row r="103" spans="1:17" s="17" customFormat="1" ht="25.15" customHeight="1">
      <c r="A103" s="55" t="s">
        <v>10</v>
      </c>
      <c r="B103" s="55"/>
      <c r="C103" s="55"/>
      <c r="D103" s="55"/>
      <c r="E103" s="55"/>
      <c r="F103" s="55"/>
      <c r="G103" s="55"/>
      <c r="H103" s="55"/>
      <c r="I103" s="14">
        <f>SUM(I69:I102)</f>
        <v>0</v>
      </c>
      <c r="J103" s="44" t="s">
        <v>7</v>
      </c>
      <c r="K103" s="45"/>
      <c r="L103" s="45"/>
      <c r="M103" s="46"/>
      <c r="N103" s="14">
        <f>SUM(N69:N102)</f>
        <v>0</v>
      </c>
      <c r="O103" s="15" t="s">
        <v>7</v>
      </c>
      <c r="P103" s="14">
        <f>SUM(P69:P102)</f>
        <v>0</v>
      </c>
      <c r="Q103" s="16">
        <f>SUM(Q69:Q102)</f>
        <v>0</v>
      </c>
    </row>
    <row r="104" spans="1:17" s="6" customFormat="1" ht="25.15" customHeight="1">
      <c r="A104" s="59" t="s">
        <v>141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s="10" customFormat="1" ht="16.149999999999999" customHeight="1">
      <c r="A105" s="7">
        <v>1</v>
      </c>
      <c r="B105" s="7">
        <v>2</v>
      </c>
      <c r="C105" s="7">
        <v>3</v>
      </c>
      <c r="D105" s="7">
        <v>4</v>
      </c>
      <c r="E105" s="7">
        <v>5</v>
      </c>
      <c r="F105" s="7">
        <v>6</v>
      </c>
      <c r="G105" s="7">
        <v>7</v>
      </c>
      <c r="H105" s="8">
        <v>8</v>
      </c>
      <c r="I105" s="7">
        <v>9</v>
      </c>
      <c r="J105" s="56">
        <v>10</v>
      </c>
      <c r="K105" s="57"/>
      <c r="L105" s="57"/>
      <c r="M105" s="58"/>
      <c r="N105" s="7">
        <v>11</v>
      </c>
      <c r="O105" s="9">
        <v>12</v>
      </c>
      <c r="P105" s="7">
        <v>13</v>
      </c>
      <c r="Q105" s="7">
        <v>14</v>
      </c>
    </row>
    <row r="106" spans="1:17" s="29" customFormat="1" ht="40.15" customHeight="1">
      <c r="A106" s="47" t="s">
        <v>0</v>
      </c>
      <c r="B106" s="49" t="s">
        <v>2</v>
      </c>
      <c r="C106" s="47" t="s">
        <v>15</v>
      </c>
      <c r="D106" s="47" t="s">
        <v>16</v>
      </c>
      <c r="E106" s="47" t="s">
        <v>1</v>
      </c>
      <c r="F106" s="42" t="s">
        <v>3</v>
      </c>
      <c r="G106" s="42" t="s">
        <v>6</v>
      </c>
      <c r="H106" s="51" t="s">
        <v>4</v>
      </c>
      <c r="I106" s="42" t="s">
        <v>13</v>
      </c>
      <c r="J106" s="42" t="s">
        <v>198</v>
      </c>
      <c r="K106" s="42"/>
      <c r="L106" s="42"/>
      <c r="M106" s="42"/>
      <c r="N106" s="31" t="s">
        <v>11</v>
      </c>
      <c r="O106" s="43" t="s">
        <v>5</v>
      </c>
      <c r="P106" s="31" t="s">
        <v>12</v>
      </c>
      <c r="Q106" s="42" t="s">
        <v>136</v>
      </c>
    </row>
    <row r="107" spans="1:17" s="29" customFormat="1" ht="36.75" customHeight="1">
      <c r="A107" s="48"/>
      <c r="B107" s="50"/>
      <c r="C107" s="48"/>
      <c r="D107" s="48"/>
      <c r="E107" s="48"/>
      <c r="F107" s="42"/>
      <c r="G107" s="42"/>
      <c r="H107" s="51"/>
      <c r="I107" s="42"/>
      <c r="J107" s="44">
        <v>2018</v>
      </c>
      <c r="K107" s="45"/>
      <c r="L107" s="45"/>
      <c r="M107" s="46"/>
      <c r="N107" s="31" t="s">
        <v>124</v>
      </c>
      <c r="O107" s="43"/>
      <c r="P107" s="31" t="s">
        <v>135</v>
      </c>
      <c r="Q107" s="42"/>
    </row>
    <row r="108" spans="1:17" ht="25.15" customHeight="1">
      <c r="A108" s="11">
        <v>1</v>
      </c>
      <c r="B108" s="37" t="s">
        <v>49</v>
      </c>
      <c r="C108" s="34" t="s">
        <v>25</v>
      </c>
      <c r="D108" s="34" t="s">
        <v>26</v>
      </c>
      <c r="E108" s="35">
        <v>2</v>
      </c>
      <c r="F108" s="35" t="s">
        <v>118</v>
      </c>
      <c r="G108" s="35" t="s">
        <v>119</v>
      </c>
      <c r="H108" s="1">
        <v>0</v>
      </c>
      <c r="I108" s="12">
        <f>E108*H108</f>
        <v>0</v>
      </c>
      <c r="J108" s="52">
        <v>4</v>
      </c>
      <c r="K108" s="53"/>
      <c r="L108" s="53"/>
      <c r="M108" s="54"/>
      <c r="N108" s="12">
        <f>$I108*J108</f>
        <v>0</v>
      </c>
      <c r="O108" s="13">
        <v>0.08</v>
      </c>
      <c r="P108" s="12">
        <f>N108*1.08</f>
        <v>0</v>
      </c>
      <c r="Q108" s="12">
        <f>SUM(P108:P108)</f>
        <v>0</v>
      </c>
    </row>
    <row r="109" spans="1:17" s="29" customFormat="1" ht="30" customHeight="1">
      <c r="A109" s="11">
        <v>2</v>
      </c>
      <c r="B109" s="37" t="s">
        <v>18</v>
      </c>
      <c r="C109" s="34" t="s">
        <v>25</v>
      </c>
      <c r="D109" s="34" t="s">
        <v>27</v>
      </c>
      <c r="E109" s="35">
        <v>3</v>
      </c>
      <c r="F109" s="35" t="s">
        <v>118</v>
      </c>
      <c r="G109" s="35" t="s">
        <v>119</v>
      </c>
      <c r="H109" s="1">
        <v>0</v>
      </c>
      <c r="I109" s="12">
        <f t="shared" ref="I109:I111" si="28">E109*H109</f>
        <v>0</v>
      </c>
      <c r="J109" s="52">
        <v>4</v>
      </c>
      <c r="K109" s="53"/>
      <c r="L109" s="53"/>
      <c r="M109" s="54"/>
      <c r="N109" s="12">
        <f t="shared" ref="N109:N111" si="29">$I109*J109</f>
        <v>0</v>
      </c>
      <c r="O109" s="13">
        <v>0.08</v>
      </c>
      <c r="P109" s="12">
        <f>N109*1.08</f>
        <v>0</v>
      </c>
      <c r="Q109" s="12">
        <f>SUM(P109:P109)</f>
        <v>0</v>
      </c>
    </row>
    <row r="110" spans="1:17" s="29" customFormat="1" ht="30" customHeight="1">
      <c r="A110" s="11">
        <v>3</v>
      </c>
      <c r="B110" s="37" t="s">
        <v>49</v>
      </c>
      <c r="C110" s="34" t="s">
        <v>25</v>
      </c>
      <c r="D110" s="34" t="s">
        <v>17</v>
      </c>
      <c r="E110" s="35">
        <v>1</v>
      </c>
      <c r="F110" s="35" t="s">
        <v>118</v>
      </c>
      <c r="G110" s="35" t="s">
        <v>119</v>
      </c>
      <c r="H110" s="1">
        <v>0</v>
      </c>
      <c r="I110" s="12">
        <f>E110*H110</f>
        <v>0</v>
      </c>
      <c r="J110" s="52">
        <v>4</v>
      </c>
      <c r="K110" s="53"/>
      <c r="L110" s="53"/>
      <c r="M110" s="54"/>
      <c r="N110" s="12">
        <f>$I110*J110</f>
        <v>0</v>
      </c>
      <c r="O110" s="13">
        <v>0.08</v>
      </c>
      <c r="P110" s="12">
        <f>N110*1.08</f>
        <v>0</v>
      </c>
      <c r="Q110" s="12">
        <f>SUM(P110:P110)</f>
        <v>0</v>
      </c>
    </row>
    <row r="111" spans="1:17" s="29" customFormat="1" ht="30" customHeight="1">
      <c r="A111" s="11">
        <v>4</v>
      </c>
      <c r="B111" s="37" t="s">
        <v>19</v>
      </c>
      <c r="C111" s="34" t="s">
        <v>25</v>
      </c>
      <c r="D111" s="34" t="s">
        <v>17</v>
      </c>
      <c r="E111" s="35">
        <v>1</v>
      </c>
      <c r="F111" s="35" t="s">
        <v>118</v>
      </c>
      <c r="G111" s="35" t="s">
        <v>119</v>
      </c>
      <c r="H111" s="1">
        <v>0</v>
      </c>
      <c r="I111" s="12">
        <f t="shared" si="28"/>
        <v>0</v>
      </c>
      <c r="J111" s="52">
        <v>4</v>
      </c>
      <c r="K111" s="53"/>
      <c r="L111" s="53"/>
      <c r="M111" s="54"/>
      <c r="N111" s="12">
        <f t="shared" si="29"/>
        <v>0</v>
      </c>
      <c r="O111" s="13">
        <v>0.08</v>
      </c>
      <c r="P111" s="12">
        <f>N111*1.08</f>
        <v>0</v>
      </c>
      <c r="Q111" s="12">
        <f>SUM(P111:P111)</f>
        <v>0</v>
      </c>
    </row>
    <row r="112" spans="1:17" s="29" customFormat="1" ht="30" customHeight="1">
      <c r="A112" s="11">
        <v>5</v>
      </c>
      <c r="B112" s="37" t="s">
        <v>158</v>
      </c>
      <c r="C112" s="34" t="s">
        <v>25</v>
      </c>
      <c r="D112" s="34" t="s">
        <v>190</v>
      </c>
      <c r="E112" s="35">
        <v>1</v>
      </c>
      <c r="F112" s="35" t="s">
        <v>118</v>
      </c>
      <c r="G112" s="35" t="s">
        <v>119</v>
      </c>
      <c r="H112" s="1">
        <v>0</v>
      </c>
      <c r="I112" s="12">
        <f>E112*H112</f>
        <v>0</v>
      </c>
      <c r="J112" s="52">
        <v>4</v>
      </c>
      <c r="K112" s="53"/>
      <c r="L112" s="53"/>
      <c r="M112" s="54"/>
      <c r="N112" s="12">
        <f>$I112*J112</f>
        <v>0</v>
      </c>
      <c r="O112" s="13">
        <v>0.08</v>
      </c>
      <c r="P112" s="12">
        <f>N112*1.08</f>
        <v>0</v>
      </c>
      <c r="Q112" s="12">
        <f>SUM(P112:P112)</f>
        <v>0</v>
      </c>
    </row>
    <row r="113" spans="1:17" s="17" customFormat="1" ht="25.15" customHeight="1">
      <c r="A113" s="55" t="s">
        <v>10</v>
      </c>
      <c r="B113" s="55"/>
      <c r="C113" s="55"/>
      <c r="D113" s="55"/>
      <c r="E113" s="55"/>
      <c r="F113" s="55"/>
      <c r="G113" s="55"/>
      <c r="H113" s="55"/>
      <c r="I113" s="14">
        <f>SUM(I108:I112)</f>
        <v>0</v>
      </c>
      <c r="J113" s="44" t="s">
        <v>7</v>
      </c>
      <c r="K113" s="45"/>
      <c r="L113" s="45"/>
      <c r="M113" s="46"/>
      <c r="N113" s="14">
        <f>SUM(N108:N112)</f>
        <v>0</v>
      </c>
      <c r="O113" s="15" t="s">
        <v>7</v>
      </c>
      <c r="P113" s="14">
        <f>SUM(P108:P112)</f>
        <v>0</v>
      </c>
      <c r="Q113" s="16">
        <f>SUM(Q108:Q112)</f>
        <v>0</v>
      </c>
    </row>
    <row r="114" spans="1:17" s="6" customFormat="1" ht="25.15" customHeight="1">
      <c r="A114" s="59" t="s">
        <v>142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s="10" customFormat="1" ht="16.149999999999999" customHeight="1">
      <c r="A115" s="7">
        <v>1</v>
      </c>
      <c r="B115" s="7">
        <v>2</v>
      </c>
      <c r="C115" s="7">
        <v>3</v>
      </c>
      <c r="D115" s="7">
        <v>4</v>
      </c>
      <c r="E115" s="7">
        <v>5</v>
      </c>
      <c r="F115" s="7">
        <v>6</v>
      </c>
      <c r="G115" s="7">
        <v>7</v>
      </c>
      <c r="H115" s="8">
        <v>8</v>
      </c>
      <c r="I115" s="7">
        <v>9</v>
      </c>
      <c r="J115" s="56">
        <v>10</v>
      </c>
      <c r="K115" s="57"/>
      <c r="L115" s="57"/>
      <c r="M115" s="58"/>
      <c r="N115" s="7">
        <v>11</v>
      </c>
      <c r="O115" s="9">
        <v>12</v>
      </c>
      <c r="P115" s="7">
        <v>13</v>
      </c>
      <c r="Q115" s="7">
        <v>14</v>
      </c>
    </row>
    <row r="116" spans="1:17" s="29" customFormat="1" ht="40.15" customHeight="1">
      <c r="A116" s="47" t="s">
        <v>0</v>
      </c>
      <c r="B116" s="49" t="s">
        <v>2</v>
      </c>
      <c r="C116" s="47" t="s">
        <v>15</v>
      </c>
      <c r="D116" s="47" t="s">
        <v>16</v>
      </c>
      <c r="E116" s="47" t="s">
        <v>1</v>
      </c>
      <c r="F116" s="42" t="s">
        <v>3</v>
      </c>
      <c r="G116" s="42" t="s">
        <v>6</v>
      </c>
      <c r="H116" s="51" t="s">
        <v>4</v>
      </c>
      <c r="I116" s="42" t="s">
        <v>13</v>
      </c>
      <c r="J116" s="42" t="s">
        <v>198</v>
      </c>
      <c r="K116" s="42"/>
      <c r="L116" s="42"/>
      <c r="M116" s="42"/>
      <c r="N116" s="31" t="s">
        <v>11</v>
      </c>
      <c r="O116" s="43" t="s">
        <v>5</v>
      </c>
      <c r="P116" s="31" t="s">
        <v>12</v>
      </c>
      <c r="Q116" s="42" t="s">
        <v>136</v>
      </c>
    </row>
    <row r="117" spans="1:17" s="29" customFormat="1" ht="38.25" customHeight="1">
      <c r="A117" s="48"/>
      <c r="B117" s="50"/>
      <c r="C117" s="48"/>
      <c r="D117" s="48"/>
      <c r="E117" s="48"/>
      <c r="F117" s="42"/>
      <c r="G117" s="42"/>
      <c r="H117" s="51"/>
      <c r="I117" s="42"/>
      <c r="J117" s="44">
        <v>2018</v>
      </c>
      <c r="K117" s="45"/>
      <c r="L117" s="45"/>
      <c r="M117" s="46"/>
      <c r="N117" s="31" t="s">
        <v>124</v>
      </c>
      <c r="O117" s="43"/>
      <c r="P117" s="31" t="s">
        <v>135</v>
      </c>
      <c r="Q117" s="42"/>
    </row>
    <row r="118" spans="1:17" ht="25.15" customHeight="1">
      <c r="A118" s="11">
        <v>1</v>
      </c>
      <c r="B118" s="37" t="s">
        <v>50</v>
      </c>
      <c r="C118" s="38" t="s">
        <v>28</v>
      </c>
      <c r="D118" s="34" t="s">
        <v>27</v>
      </c>
      <c r="E118" s="35">
        <v>6</v>
      </c>
      <c r="F118" s="35" t="s">
        <v>118</v>
      </c>
      <c r="G118" s="35" t="s">
        <v>119</v>
      </c>
      <c r="H118" s="1">
        <v>0</v>
      </c>
      <c r="I118" s="12">
        <f>E118*H118</f>
        <v>0</v>
      </c>
      <c r="J118" s="52">
        <v>4</v>
      </c>
      <c r="K118" s="53"/>
      <c r="L118" s="53"/>
      <c r="M118" s="54"/>
      <c r="N118" s="12">
        <f>$I118*J118</f>
        <v>0</v>
      </c>
      <c r="O118" s="13">
        <v>0.08</v>
      </c>
      <c r="P118" s="12">
        <f>N118*1.08</f>
        <v>0</v>
      </c>
      <c r="Q118" s="12">
        <f>SUM(P118:P118)</f>
        <v>0</v>
      </c>
    </row>
    <row r="119" spans="1:17" s="29" customFormat="1" ht="30" customHeight="1">
      <c r="A119" s="11">
        <v>2</v>
      </c>
      <c r="B119" s="37" t="s">
        <v>49</v>
      </c>
      <c r="C119" s="38" t="s">
        <v>28</v>
      </c>
      <c r="D119" s="34" t="s">
        <v>26</v>
      </c>
      <c r="E119" s="35">
        <v>5</v>
      </c>
      <c r="F119" s="35" t="s">
        <v>118</v>
      </c>
      <c r="G119" s="35" t="s">
        <v>119</v>
      </c>
      <c r="H119" s="1">
        <v>0</v>
      </c>
      <c r="I119" s="12">
        <f t="shared" ref="I119:I123" si="30">E119*H119</f>
        <v>0</v>
      </c>
      <c r="J119" s="52">
        <v>4</v>
      </c>
      <c r="K119" s="53"/>
      <c r="L119" s="53"/>
      <c r="M119" s="54"/>
      <c r="N119" s="12">
        <f t="shared" ref="N119:N123" si="31">$I119*J119</f>
        <v>0</v>
      </c>
      <c r="O119" s="13">
        <v>0.08</v>
      </c>
      <c r="P119" s="12">
        <f>N119*1.08</f>
        <v>0</v>
      </c>
      <c r="Q119" s="12">
        <f>SUM(P119:P119)</f>
        <v>0</v>
      </c>
    </row>
    <row r="120" spans="1:17" s="29" customFormat="1" ht="30" customHeight="1">
      <c r="A120" s="11">
        <v>3</v>
      </c>
      <c r="B120" s="37" t="s">
        <v>49</v>
      </c>
      <c r="C120" s="38" t="s">
        <v>28</v>
      </c>
      <c r="D120" s="34" t="s">
        <v>187</v>
      </c>
      <c r="E120" s="35">
        <v>2</v>
      </c>
      <c r="F120" s="35" t="s">
        <v>118</v>
      </c>
      <c r="G120" s="35" t="s">
        <v>119</v>
      </c>
      <c r="H120" s="1">
        <v>0</v>
      </c>
      <c r="I120" s="12">
        <f t="shared" si="30"/>
        <v>0</v>
      </c>
      <c r="J120" s="52">
        <v>4</v>
      </c>
      <c r="K120" s="53"/>
      <c r="L120" s="53"/>
      <c r="M120" s="54"/>
      <c r="N120" s="12">
        <f t="shared" si="31"/>
        <v>0</v>
      </c>
      <c r="O120" s="13">
        <v>0.08</v>
      </c>
      <c r="P120" s="12">
        <f t="shared" ref="P120:P123" si="32">N120*1.08</f>
        <v>0</v>
      </c>
      <c r="Q120" s="12">
        <f t="shared" ref="Q120:Q123" si="33">SUM(P120:P120)</f>
        <v>0</v>
      </c>
    </row>
    <row r="121" spans="1:17" s="29" customFormat="1" ht="30" customHeight="1">
      <c r="A121" s="11">
        <v>4</v>
      </c>
      <c r="B121" s="37" t="s">
        <v>49</v>
      </c>
      <c r="C121" s="38" t="s">
        <v>28</v>
      </c>
      <c r="D121" s="34" t="s">
        <v>17</v>
      </c>
      <c r="E121" s="35">
        <v>1</v>
      </c>
      <c r="F121" s="35" t="s">
        <v>118</v>
      </c>
      <c r="G121" s="35" t="s">
        <v>119</v>
      </c>
      <c r="H121" s="1">
        <v>0</v>
      </c>
      <c r="I121" s="12">
        <f t="shared" si="30"/>
        <v>0</v>
      </c>
      <c r="J121" s="52">
        <v>4</v>
      </c>
      <c r="K121" s="53"/>
      <c r="L121" s="53"/>
      <c r="M121" s="54"/>
      <c r="N121" s="12">
        <f t="shared" si="31"/>
        <v>0</v>
      </c>
      <c r="O121" s="13">
        <v>0.08</v>
      </c>
      <c r="P121" s="12">
        <f t="shared" si="32"/>
        <v>0</v>
      </c>
      <c r="Q121" s="12">
        <f t="shared" si="33"/>
        <v>0</v>
      </c>
    </row>
    <row r="122" spans="1:17" s="29" customFormat="1" ht="30" customHeight="1">
      <c r="A122" s="11">
        <v>5</v>
      </c>
      <c r="B122" s="37" t="s">
        <v>50</v>
      </c>
      <c r="C122" s="38" t="s">
        <v>28</v>
      </c>
      <c r="D122" s="34" t="s">
        <v>29</v>
      </c>
      <c r="E122" s="35">
        <v>3</v>
      </c>
      <c r="F122" s="35" t="s">
        <v>118</v>
      </c>
      <c r="G122" s="35" t="s">
        <v>119</v>
      </c>
      <c r="H122" s="1">
        <v>0</v>
      </c>
      <c r="I122" s="12">
        <f t="shared" si="30"/>
        <v>0</v>
      </c>
      <c r="J122" s="52">
        <v>4</v>
      </c>
      <c r="K122" s="53"/>
      <c r="L122" s="53"/>
      <c r="M122" s="54"/>
      <c r="N122" s="12">
        <f t="shared" si="31"/>
        <v>0</v>
      </c>
      <c r="O122" s="13">
        <v>0.08</v>
      </c>
      <c r="P122" s="12">
        <f t="shared" si="32"/>
        <v>0</v>
      </c>
      <c r="Q122" s="12">
        <f t="shared" si="33"/>
        <v>0</v>
      </c>
    </row>
    <row r="123" spans="1:17" s="29" customFormat="1" ht="30" customHeight="1">
      <c r="A123" s="11">
        <v>8</v>
      </c>
      <c r="B123" s="37" t="s">
        <v>158</v>
      </c>
      <c r="C123" s="38" t="s">
        <v>191</v>
      </c>
      <c r="D123" s="34" t="s">
        <v>190</v>
      </c>
      <c r="E123" s="35">
        <v>1</v>
      </c>
      <c r="F123" s="35" t="s">
        <v>118</v>
      </c>
      <c r="G123" s="35" t="s">
        <v>119</v>
      </c>
      <c r="H123" s="1">
        <v>0</v>
      </c>
      <c r="I123" s="12">
        <f t="shared" si="30"/>
        <v>0</v>
      </c>
      <c r="J123" s="52">
        <v>4</v>
      </c>
      <c r="K123" s="53"/>
      <c r="L123" s="53"/>
      <c r="M123" s="54"/>
      <c r="N123" s="12">
        <f t="shared" si="31"/>
        <v>0</v>
      </c>
      <c r="O123" s="13">
        <v>0.08</v>
      </c>
      <c r="P123" s="12">
        <f t="shared" si="32"/>
        <v>0</v>
      </c>
      <c r="Q123" s="12">
        <f t="shared" si="33"/>
        <v>0</v>
      </c>
    </row>
    <row r="124" spans="1:17" s="17" customFormat="1" ht="25.15" customHeight="1">
      <c r="A124" s="55" t="s">
        <v>10</v>
      </c>
      <c r="B124" s="55"/>
      <c r="C124" s="55"/>
      <c r="D124" s="55"/>
      <c r="E124" s="55"/>
      <c r="F124" s="55"/>
      <c r="G124" s="55"/>
      <c r="H124" s="55"/>
      <c r="I124" s="14">
        <f>SUM(I118:I123)</f>
        <v>0</v>
      </c>
      <c r="J124" s="44" t="s">
        <v>7</v>
      </c>
      <c r="K124" s="45"/>
      <c r="L124" s="45"/>
      <c r="M124" s="46"/>
      <c r="N124" s="14">
        <f>SUM(N118:N123)</f>
        <v>0</v>
      </c>
      <c r="O124" s="15" t="s">
        <v>7</v>
      </c>
      <c r="P124" s="14">
        <f>SUM(P118:P123)</f>
        <v>0</v>
      </c>
      <c r="Q124" s="16">
        <f>SUM(Q118:Q123)</f>
        <v>0</v>
      </c>
    </row>
    <row r="125" spans="1:17" s="6" customFormat="1" ht="25.15" customHeight="1">
      <c r="A125" s="59" t="s">
        <v>143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s="10" customFormat="1" ht="16.149999999999999" customHeight="1">
      <c r="A126" s="7">
        <v>1</v>
      </c>
      <c r="B126" s="7">
        <v>2</v>
      </c>
      <c r="C126" s="7">
        <v>3</v>
      </c>
      <c r="D126" s="7">
        <v>4</v>
      </c>
      <c r="E126" s="7">
        <v>5</v>
      </c>
      <c r="F126" s="7">
        <v>6</v>
      </c>
      <c r="G126" s="7">
        <v>7</v>
      </c>
      <c r="H126" s="8">
        <v>8</v>
      </c>
      <c r="I126" s="7">
        <v>9</v>
      </c>
      <c r="J126" s="56">
        <v>10</v>
      </c>
      <c r="K126" s="57"/>
      <c r="L126" s="57"/>
      <c r="M126" s="58"/>
      <c r="N126" s="7">
        <v>11</v>
      </c>
      <c r="O126" s="9">
        <v>12</v>
      </c>
      <c r="P126" s="7">
        <v>13</v>
      </c>
      <c r="Q126" s="7">
        <v>14</v>
      </c>
    </row>
    <row r="127" spans="1:17" s="29" customFormat="1" ht="40.15" customHeight="1">
      <c r="A127" s="47" t="s">
        <v>0</v>
      </c>
      <c r="B127" s="49" t="s">
        <v>2</v>
      </c>
      <c r="C127" s="47" t="s">
        <v>15</v>
      </c>
      <c r="D127" s="47" t="s">
        <v>16</v>
      </c>
      <c r="E127" s="47" t="s">
        <v>1</v>
      </c>
      <c r="F127" s="42" t="s">
        <v>3</v>
      </c>
      <c r="G127" s="42" t="s">
        <v>6</v>
      </c>
      <c r="H127" s="51" t="s">
        <v>4</v>
      </c>
      <c r="I127" s="42" t="s">
        <v>13</v>
      </c>
      <c r="J127" s="42" t="s">
        <v>198</v>
      </c>
      <c r="K127" s="42"/>
      <c r="L127" s="42"/>
      <c r="M127" s="42"/>
      <c r="N127" s="31" t="s">
        <v>11</v>
      </c>
      <c r="O127" s="43" t="s">
        <v>5</v>
      </c>
      <c r="P127" s="31" t="s">
        <v>12</v>
      </c>
      <c r="Q127" s="42" t="s">
        <v>136</v>
      </c>
    </row>
    <row r="128" spans="1:17" s="29" customFormat="1" ht="47.25" customHeight="1">
      <c r="A128" s="48"/>
      <c r="B128" s="50"/>
      <c r="C128" s="48"/>
      <c r="D128" s="48"/>
      <c r="E128" s="48"/>
      <c r="F128" s="42"/>
      <c r="G128" s="42"/>
      <c r="H128" s="51"/>
      <c r="I128" s="42"/>
      <c r="J128" s="44">
        <v>2018</v>
      </c>
      <c r="K128" s="45"/>
      <c r="L128" s="45"/>
      <c r="M128" s="46"/>
      <c r="N128" s="31" t="s">
        <v>124</v>
      </c>
      <c r="O128" s="43"/>
      <c r="P128" s="31" t="s">
        <v>135</v>
      </c>
      <c r="Q128" s="42"/>
    </row>
    <row r="129" spans="1:17" ht="25.15" customHeight="1">
      <c r="A129" s="11">
        <v>1</v>
      </c>
      <c r="B129" s="37" t="s">
        <v>49</v>
      </c>
      <c r="C129" s="38" t="s">
        <v>66</v>
      </c>
      <c r="D129" s="38" t="s">
        <v>176</v>
      </c>
      <c r="E129" s="35">
        <v>3</v>
      </c>
      <c r="F129" s="35" t="s">
        <v>118</v>
      </c>
      <c r="G129" s="35" t="s">
        <v>119</v>
      </c>
      <c r="H129" s="1">
        <v>0</v>
      </c>
      <c r="I129" s="12">
        <f>E129*H129</f>
        <v>0</v>
      </c>
      <c r="J129" s="52">
        <v>4</v>
      </c>
      <c r="K129" s="53"/>
      <c r="L129" s="53"/>
      <c r="M129" s="54"/>
      <c r="N129" s="12">
        <f>$I129*J129</f>
        <v>0</v>
      </c>
      <c r="O129" s="13">
        <v>0.08</v>
      </c>
      <c r="P129" s="12">
        <f t="shared" ref="P129:P144" si="34">N129*1.08</f>
        <v>0</v>
      </c>
      <c r="Q129" s="12">
        <f t="shared" ref="Q129:Q144" si="35">SUM(P129:P129)</f>
        <v>0</v>
      </c>
    </row>
    <row r="130" spans="1:17" s="29" customFormat="1" ht="30" customHeight="1">
      <c r="A130" s="11">
        <v>2</v>
      </c>
      <c r="B130" s="37" t="s">
        <v>50</v>
      </c>
      <c r="C130" s="38" t="s">
        <v>66</v>
      </c>
      <c r="D130" s="38" t="s">
        <v>169</v>
      </c>
      <c r="E130" s="35">
        <v>2</v>
      </c>
      <c r="F130" s="35" t="s">
        <v>118</v>
      </c>
      <c r="G130" s="35" t="s">
        <v>119</v>
      </c>
      <c r="H130" s="1">
        <v>0</v>
      </c>
      <c r="I130" s="12">
        <f t="shared" ref="I130:I147" si="36">E130*H130</f>
        <v>0</v>
      </c>
      <c r="J130" s="52">
        <v>4</v>
      </c>
      <c r="K130" s="53"/>
      <c r="L130" s="53"/>
      <c r="M130" s="54"/>
      <c r="N130" s="12">
        <f t="shared" ref="N130:N147" si="37">$I130*J130</f>
        <v>0</v>
      </c>
      <c r="O130" s="13">
        <v>0.08</v>
      </c>
      <c r="P130" s="12">
        <f t="shared" si="34"/>
        <v>0</v>
      </c>
      <c r="Q130" s="12">
        <f t="shared" si="35"/>
        <v>0</v>
      </c>
    </row>
    <row r="131" spans="1:17" s="29" customFormat="1" ht="30" customHeight="1">
      <c r="A131" s="11">
        <v>3</v>
      </c>
      <c r="B131" s="37" t="s">
        <v>49</v>
      </c>
      <c r="C131" s="38" t="s">
        <v>67</v>
      </c>
      <c r="D131" s="38" t="s">
        <v>176</v>
      </c>
      <c r="E131" s="35">
        <v>3</v>
      </c>
      <c r="F131" s="35" t="s">
        <v>118</v>
      </c>
      <c r="G131" s="35" t="s">
        <v>119</v>
      </c>
      <c r="H131" s="1">
        <v>0</v>
      </c>
      <c r="I131" s="12">
        <f t="shared" si="36"/>
        <v>0</v>
      </c>
      <c r="J131" s="52">
        <v>4</v>
      </c>
      <c r="K131" s="53"/>
      <c r="L131" s="53"/>
      <c r="M131" s="54"/>
      <c r="N131" s="12">
        <f t="shared" si="37"/>
        <v>0</v>
      </c>
      <c r="O131" s="13">
        <v>0.08</v>
      </c>
      <c r="P131" s="12">
        <f t="shared" si="34"/>
        <v>0</v>
      </c>
      <c r="Q131" s="12">
        <f t="shared" si="35"/>
        <v>0</v>
      </c>
    </row>
    <row r="132" spans="1:17" s="29" customFormat="1" ht="30" customHeight="1">
      <c r="A132" s="11">
        <v>4</v>
      </c>
      <c r="B132" s="37" t="s">
        <v>50</v>
      </c>
      <c r="C132" s="38" t="s">
        <v>67</v>
      </c>
      <c r="D132" s="38" t="s">
        <v>169</v>
      </c>
      <c r="E132" s="35">
        <v>3</v>
      </c>
      <c r="F132" s="35" t="s">
        <v>118</v>
      </c>
      <c r="G132" s="35" t="s">
        <v>119</v>
      </c>
      <c r="H132" s="1">
        <v>0</v>
      </c>
      <c r="I132" s="12">
        <f t="shared" si="36"/>
        <v>0</v>
      </c>
      <c r="J132" s="52">
        <v>4</v>
      </c>
      <c r="K132" s="53"/>
      <c r="L132" s="53"/>
      <c r="M132" s="54"/>
      <c r="N132" s="12">
        <f t="shared" si="37"/>
        <v>0</v>
      </c>
      <c r="O132" s="13">
        <v>0.08</v>
      </c>
      <c r="P132" s="12">
        <f t="shared" si="34"/>
        <v>0</v>
      </c>
      <c r="Q132" s="12">
        <f t="shared" si="35"/>
        <v>0</v>
      </c>
    </row>
    <row r="133" spans="1:17" s="29" customFormat="1" ht="30" customHeight="1">
      <c r="A133" s="11">
        <v>5</v>
      </c>
      <c r="B133" s="37" t="s">
        <v>50</v>
      </c>
      <c r="C133" s="38" t="s">
        <v>67</v>
      </c>
      <c r="D133" s="38" t="s">
        <v>177</v>
      </c>
      <c r="E133" s="35">
        <v>7</v>
      </c>
      <c r="F133" s="35" t="s">
        <v>118</v>
      </c>
      <c r="G133" s="35" t="s">
        <v>119</v>
      </c>
      <c r="H133" s="1">
        <v>0</v>
      </c>
      <c r="I133" s="12">
        <f t="shared" si="36"/>
        <v>0</v>
      </c>
      <c r="J133" s="52">
        <v>4</v>
      </c>
      <c r="K133" s="53"/>
      <c r="L133" s="53"/>
      <c r="M133" s="54"/>
      <c r="N133" s="12">
        <f t="shared" si="37"/>
        <v>0</v>
      </c>
      <c r="O133" s="13">
        <v>0.08</v>
      </c>
      <c r="P133" s="12">
        <f t="shared" si="34"/>
        <v>0</v>
      </c>
      <c r="Q133" s="12">
        <f t="shared" si="35"/>
        <v>0</v>
      </c>
    </row>
    <row r="134" spans="1:17" s="29" customFormat="1" ht="30" customHeight="1">
      <c r="A134" s="11">
        <v>6</v>
      </c>
      <c r="B134" s="37" t="s">
        <v>178</v>
      </c>
      <c r="C134" s="38" t="s">
        <v>67</v>
      </c>
      <c r="D134" s="38" t="s">
        <v>23</v>
      </c>
      <c r="E134" s="35">
        <v>3</v>
      </c>
      <c r="F134" s="35" t="s">
        <v>118</v>
      </c>
      <c r="G134" s="35" t="s">
        <v>119</v>
      </c>
      <c r="H134" s="1">
        <v>0</v>
      </c>
      <c r="I134" s="12">
        <f t="shared" si="36"/>
        <v>0</v>
      </c>
      <c r="J134" s="52">
        <v>4</v>
      </c>
      <c r="K134" s="53"/>
      <c r="L134" s="53"/>
      <c r="M134" s="54"/>
      <c r="N134" s="12">
        <f t="shared" si="37"/>
        <v>0</v>
      </c>
      <c r="O134" s="13">
        <v>0.08</v>
      </c>
      <c r="P134" s="12">
        <f t="shared" si="34"/>
        <v>0</v>
      </c>
      <c r="Q134" s="12">
        <f t="shared" si="35"/>
        <v>0</v>
      </c>
    </row>
    <row r="135" spans="1:17" s="29" customFormat="1" ht="30" customHeight="1">
      <c r="A135" s="11">
        <v>7</v>
      </c>
      <c r="B135" s="37" t="s">
        <v>175</v>
      </c>
      <c r="C135" s="38" t="s">
        <v>67</v>
      </c>
      <c r="D135" s="38" t="s">
        <v>23</v>
      </c>
      <c r="E135" s="35">
        <v>3</v>
      </c>
      <c r="F135" s="35" t="s">
        <v>118</v>
      </c>
      <c r="G135" s="35" t="s">
        <v>119</v>
      </c>
      <c r="H135" s="1">
        <v>0</v>
      </c>
      <c r="I135" s="12">
        <f t="shared" si="36"/>
        <v>0</v>
      </c>
      <c r="J135" s="52">
        <v>4</v>
      </c>
      <c r="K135" s="53"/>
      <c r="L135" s="53"/>
      <c r="M135" s="54"/>
      <c r="N135" s="12">
        <f t="shared" si="37"/>
        <v>0</v>
      </c>
      <c r="O135" s="13">
        <v>0.08</v>
      </c>
      <c r="P135" s="12">
        <f t="shared" si="34"/>
        <v>0</v>
      </c>
      <c r="Q135" s="12">
        <f t="shared" si="35"/>
        <v>0</v>
      </c>
    </row>
    <row r="136" spans="1:17" s="29" customFormat="1" ht="30" customHeight="1">
      <c r="A136" s="11">
        <v>8</v>
      </c>
      <c r="B136" s="37" t="s">
        <v>49</v>
      </c>
      <c r="C136" s="38" t="s">
        <v>68</v>
      </c>
      <c r="D136" s="38" t="s">
        <v>26</v>
      </c>
      <c r="E136" s="35">
        <v>3</v>
      </c>
      <c r="F136" s="35" t="s">
        <v>118</v>
      </c>
      <c r="G136" s="35" t="s">
        <v>119</v>
      </c>
      <c r="H136" s="1">
        <v>0</v>
      </c>
      <c r="I136" s="12">
        <f t="shared" si="36"/>
        <v>0</v>
      </c>
      <c r="J136" s="52">
        <v>4</v>
      </c>
      <c r="K136" s="53"/>
      <c r="L136" s="53"/>
      <c r="M136" s="54"/>
      <c r="N136" s="12">
        <f t="shared" si="37"/>
        <v>0</v>
      </c>
      <c r="O136" s="13">
        <v>0.08</v>
      </c>
      <c r="P136" s="12">
        <f t="shared" si="34"/>
        <v>0</v>
      </c>
      <c r="Q136" s="12">
        <f t="shared" si="35"/>
        <v>0</v>
      </c>
    </row>
    <row r="137" spans="1:17" s="29" customFormat="1" ht="30" customHeight="1">
      <c r="A137" s="11">
        <v>9</v>
      </c>
      <c r="B137" s="37" t="s">
        <v>50</v>
      </c>
      <c r="C137" s="38" t="s">
        <v>68</v>
      </c>
      <c r="D137" s="38" t="s">
        <v>169</v>
      </c>
      <c r="E137" s="35">
        <v>3</v>
      </c>
      <c r="F137" s="35" t="s">
        <v>118</v>
      </c>
      <c r="G137" s="35" t="s">
        <v>119</v>
      </c>
      <c r="H137" s="1">
        <v>0</v>
      </c>
      <c r="I137" s="12">
        <f t="shared" si="36"/>
        <v>0</v>
      </c>
      <c r="J137" s="52">
        <v>4</v>
      </c>
      <c r="K137" s="53"/>
      <c r="L137" s="53"/>
      <c r="M137" s="54"/>
      <c r="N137" s="12">
        <f t="shared" si="37"/>
        <v>0</v>
      </c>
      <c r="O137" s="13">
        <v>0.08</v>
      </c>
      <c r="P137" s="12">
        <f t="shared" si="34"/>
        <v>0</v>
      </c>
      <c r="Q137" s="12">
        <f t="shared" si="35"/>
        <v>0</v>
      </c>
    </row>
    <row r="138" spans="1:17" s="29" customFormat="1" ht="30" customHeight="1">
      <c r="A138" s="11">
        <v>10</v>
      </c>
      <c r="B138" s="37" t="s">
        <v>50</v>
      </c>
      <c r="C138" s="38" t="s">
        <v>68</v>
      </c>
      <c r="D138" s="38" t="s">
        <v>65</v>
      </c>
      <c r="E138" s="35">
        <v>6</v>
      </c>
      <c r="F138" s="35" t="s">
        <v>118</v>
      </c>
      <c r="G138" s="35" t="s">
        <v>119</v>
      </c>
      <c r="H138" s="1">
        <v>0</v>
      </c>
      <c r="I138" s="12">
        <f t="shared" si="36"/>
        <v>0</v>
      </c>
      <c r="J138" s="52">
        <v>4</v>
      </c>
      <c r="K138" s="53"/>
      <c r="L138" s="53"/>
      <c r="M138" s="54"/>
      <c r="N138" s="12">
        <f t="shared" si="37"/>
        <v>0</v>
      </c>
      <c r="O138" s="13">
        <v>0.08</v>
      </c>
      <c r="P138" s="12">
        <f t="shared" si="34"/>
        <v>0</v>
      </c>
      <c r="Q138" s="12">
        <f t="shared" si="35"/>
        <v>0</v>
      </c>
    </row>
    <row r="139" spans="1:17" s="29" customFormat="1" ht="30" customHeight="1">
      <c r="A139" s="11">
        <v>11</v>
      </c>
      <c r="B139" s="37" t="s">
        <v>49</v>
      </c>
      <c r="C139" s="38" t="s">
        <v>69</v>
      </c>
      <c r="D139" s="38" t="s">
        <v>176</v>
      </c>
      <c r="E139" s="35">
        <v>3</v>
      </c>
      <c r="F139" s="35" t="s">
        <v>118</v>
      </c>
      <c r="G139" s="35" t="s">
        <v>119</v>
      </c>
      <c r="H139" s="1">
        <v>0</v>
      </c>
      <c r="I139" s="12">
        <f t="shared" si="36"/>
        <v>0</v>
      </c>
      <c r="J139" s="52">
        <v>4</v>
      </c>
      <c r="K139" s="53"/>
      <c r="L139" s="53"/>
      <c r="M139" s="54"/>
      <c r="N139" s="12">
        <f t="shared" si="37"/>
        <v>0</v>
      </c>
      <c r="O139" s="13">
        <v>0.08</v>
      </c>
      <c r="P139" s="12">
        <f t="shared" si="34"/>
        <v>0</v>
      </c>
      <c r="Q139" s="12">
        <f t="shared" si="35"/>
        <v>0</v>
      </c>
    </row>
    <row r="140" spans="1:17" s="29" customFormat="1" ht="30" customHeight="1">
      <c r="A140" s="11">
        <v>12</v>
      </c>
      <c r="B140" s="37" t="s">
        <v>50</v>
      </c>
      <c r="C140" s="38" t="s">
        <v>69</v>
      </c>
      <c r="D140" s="38" t="s">
        <v>217</v>
      </c>
      <c r="E140" s="35">
        <v>3</v>
      </c>
      <c r="F140" s="35" t="s">
        <v>118</v>
      </c>
      <c r="G140" s="35" t="s">
        <v>119</v>
      </c>
      <c r="H140" s="1">
        <v>0</v>
      </c>
      <c r="I140" s="12">
        <f t="shared" si="36"/>
        <v>0</v>
      </c>
      <c r="J140" s="52">
        <v>4</v>
      </c>
      <c r="K140" s="53"/>
      <c r="L140" s="53"/>
      <c r="M140" s="54"/>
      <c r="N140" s="12">
        <f t="shared" si="37"/>
        <v>0</v>
      </c>
      <c r="O140" s="13">
        <v>0.08</v>
      </c>
      <c r="P140" s="12">
        <f t="shared" si="34"/>
        <v>0</v>
      </c>
      <c r="Q140" s="12">
        <f t="shared" si="35"/>
        <v>0</v>
      </c>
    </row>
    <row r="141" spans="1:17" s="29" customFormat="1" ht="30" customHeight="1">
      <c r="A141" s="11">
        <v>13</v>
      </c>
      <c r="B141" s="37" t="s">
        <v>49</v>
      </c>
      <c r="C141" s="38" t="s">
        <v>70</v>
      </c>
      <c r="D141" s="38" t="s">
        <v>26</v>
      </c>
      <c r="E141" s="35">
        <v>3</v>
      </c>
      <c r="F141" s="35" t="s">
        <v>118</v>
      </c>
      <c r="G141" s="35" t="s">
        <v>119</v>
      </c>
      <c r="H141" s="1">
        <v>0</v>
      </c>
      <c r="I141" s="12">
        <f t="shared" si="36"/>
        <v>0</v>
      </c>
      <c r="J141" s="52">
        <v>4</v>
      </c>
      <c r="K141" s="53"/>
      <c r="L141" s="53"/>
      <c r="M141" s="54"/>
      <c r="N141" s="12">
        <f t="shared" si="37"/>
        <v>0</v>
      </c>
      <c r="O141" s="13">
        <v>0.08</v>
      </c>
      <c r="P141" s="12">
        <f t="shared" si="34"/>
        <v>0</v>
      </c>
      <c r="Q141" s="12">
        <f t="shared" si="35"/>
        <v>0</v>
      </c>
    </row>
    <row r="142" spans="1:17" s="29" customFormat="1" ht="30" customHeight="1">
      <c r="A142" s="11">
        <v>14</v>
      </c>
      <c r="B142" s="37" t="s">
        <v>50</v>
      </c>
      <c r="C142" s="38" t="s">
        <v>70</v>
      </c>
      <c r="D142" s="38" t="s">
        <v>169</v>
      </c>
      <c r="E142" s="35">
        <v>3</v>
      </c>
      <c r="F142" s="35" t="s">
        <v>118</v>
      </c>
      <c r="G142" s="35" t="s">
        <v>119</v>
      </c>
      <c r="H142" s="1">
        <v>0</v>
      </c>
      <c r="I142" s="12">
        <f t="shared" si="36"/>
        <v>0</v>
      </c>
      <c r="J142" s="52">
        <v>4</v>
      </c>
      <c r="K142" s="53"/>
      <c r="L142" s="53"/>
      <c r="M142" s="54"/>
      <c r="N142" s="12">
        <f t="shared" si="37"/>
        <v>0</v>
      </c>
      <c r="O142" s="13">
        <v>0.08</v>
      </c>
      <c r="P142" s="12">
        <f t="shared" si="34"/>
        <v>0</v>
      </c>
      <c r="Q142" s="12">
        <f t="shared" si="35"/>
        <v>0</v>
      </c>
    </row>
    <row r="143" spans="1:17" s="29" customFormat="1" ht="30" customHeight="1">
      <c r="A143" s="11">
        <v>15</v>
      </c>
      <c r="B143" s="37" t="s">
        <v>50</v>
      </c>
      <c r="C143" s="38" t="s">
        <v>70</v>
      </c>
      <c r="D143" s="38" t="s">
        <v>65</v>
      </c>
      <c r="E143" s="35">
        <v>6</v>
      </c>
      <c r="F143" s="35" t="s">
        <v>118</v>
      </c>
      <c r="G143" s="35" t="s">
        <v>119</v>
      </c>
      <c r="H143" s="1">
        <v>0</v>
      </c>
      <c r="I143" s="12">
        <f t="shared" si="36"/>
        <v>0</v>
      </c>
      <c r="J143" s="52">
        <v>4</v>
      </c>
      <c r="K143" s="53"/>
      <c r="L143" s="53"/>
      <c r="M143" s="54"/>
      <c r="N143" s="12">
        <f t="shared" si="37"/>
        <v>0</v>
      </c>
      <c r="O143" s="13">
        <v>0.08</v>
      </c>
      <c r="P143" s="12">
        <f t="shared" si="34"/>
        <v>0</v>
      </c>
      <c r="Q143" s="12">
        <f t="shared" si="35"/>
        <v>0</v>
      </c>
    </row>
    <row r="144" spans="1:17" s="29" customFormat="1" ht="30" customHeight="1">
      <c r="A144" s="11">
        <v>16</v>
      </c>
      <c r="B144" s="37" t="s">
        <v>49</v>
      </c>
      <c r="C144" s="38" t="s">
        <v>71</v>
      </c>
      <c r="D144" s="38" t="s">
        <v>72</v>
      </c>
      <c r="E144" s="35">
        <v>9</v>
      </c>
      <c r="F144" s="35" t="s">
        <v>118</v>
      </c>
      <c r="G144" s="35" t="s">
        <v>119</v>
      </c>
      <c r="H144" s="1">
        <v>0</v>
      </c>
      <c r="I144" s="12">
        <f t="shared" si="36"/>
        <v>0</v>
      </c>
      <c r="J144" s="52">
        <v>4</v>
      </c>
      <c r="K144" s="53"/>
      <c r="L144" s="53"/>
      <c r="M144" s="54"/>
      <c r="N144" s="12">
        <f t="shared" si="37"/>
        <v>0</v>
      </c>
      <c r="O144" s="13">
        <v>0.08</v>
      </c>
      <c r="P144" s="12">
        <f t="shared" si="34"/>
        <v>0</v>
      </c>
      <c r="Q144" s="12">
        <f t="shared" si="35"/>
        <v>0</v>
      </c>
    </row>
    <row r="145" spans="1:17" s="29" customFormat="1" ht="30" customHeight="1">
      <c r="A145" s="11">
        <v>17</v>
      </c>
      <c r="B145" s="37" t="s">
        <v>166</v>
      </c>
      <c r="C145" s="38" t="s">
        <v>67</v>
      </c>
      <c r="D145" s="38" t="s">
        <v>17</v>
      </c>
      <c r="E145" s="35">
        <v>2</v>
      </c>
      <c r="F145" s="35" t="s">
        <v>118</v>
      </c>
      <c r="G145" s="35" t="s">
        <v>119</v>
      </c>
      <c r="H145" s="1">
        <v>0</v>
      </c>
      <c r="I145" s="12">
        <f t="shared" si="36"/>
        <v>0</v>
      </c>
      <c r="J145" s="52">
        <v>4</v>
      </c>
      <c r="K145" s="53"/>
      <c r="L145" s="53"/>
      <c r="M145" s="54"/>
      <c r="N145" s="12">
        <f t="shared" si="37"/>
        <v>0</v>
      </c>
      <c r="O145" s="13">
        <v>0.08</v>
      </c>
      <c r="P145" s="12">
        <f t="shared" ref="P145:P147" si="38">N145*1.08</f>
        <v>0</v>
      </c>
      <c r="Q145" s="12">
        <f t="shared" ref="Q145:Q147" si="39">SUM(P145:P145)</f>
        <v>0</v>
      </c>
    </row>
    <row r="146" spans="1:17" s="29" customFormat="1" ht="30" customHeight="1">
      <c r="A146" s="11">
        <v>18</v>
      </c>
      <c r="B146" s="37" t="s">
        <v>158</v>
      </c>
      <c r="C146" s="38" t="s">
        <v>188</v>
      </c>
      <c r="D146" s="38" t="s">
        <v>189</v>
      </c>
      <c r="E146" s="35">
        <v>7</v>
      </c>
      <c r="F146" s="35" t="s">
        <v>118</v>
      </c>
      <c r="G146" s="35" t="s">
        <v>119</v>
      </c>
      <c r="H146" s="1">
        <v>0</v>
      </c>
      <c r="I146" s="12">
        <f t="shared" si="36"/>
        <v>0</v>
      </c>
      <c r="J146" s="52">
        <v>4</v>
      </c>
      <c r="K146" s="53"/>
      <c r="L146" s="53"/>
      <c r="M146" s="54"/>
      <c r="N146" s="12">
        <f t="shared" si="37"/>
        <v>0</v>
      </c>
      <c r="O146" s="13">
        <v>0.08</v>
      </c>
      <c r="P146" s="12">
        <f t="shared" si="38"/>
        <v>0</v>
      </c>
      <c r="Q146" s="12">
        <f t="shared" si="39"/>
        <v>0</v>
      </c>
    </row>
    <row r="147" spans="1:17" s="29" customFormat="1" ht="30" customHeight="1">
      <c r="A147" s="11">
        <v>19</v>
      </c>
      <c r="B147" s="37" t="s">
        <v>159</v>
      </c>
      <c r="C147" s="38" t="s">
        <v>188</v>
      </c>
      <c r="D147" s="38" t="s">
        <v>189</v>
      </c>
      <c r="E147" s="35">
        <v>10</v>
      </c>
      <c r="F147" s="35" t="s">
        <v>118</v>
      </c>
      <c r="G147" s="35" t="s">
        <v>119</v>
      </c>
      <c r="H147" s="1">
        <v>0</v>
      </c>
      <c r="I147" s="12">
        <f t="shared" si="36"/>
        <v>0</v>
      </c>
      <c r="J147" s="52">
        <v>4</v>
      </c>
      <c r="K147" s="53"/>
      <c r="L147" s="53"/>
      <c r="M147" s="54"/>
      <c r="N147" s="12">
        <f t="shared" si="37"/>
        <v>0</v>
      </c>
      <c r="O147" s="13">
        <v>0.08</v>
      </c>
      <c r="P147" s="12">
        <f t="shared" si="38"/>
        <v>0</v>
      </c>
      <c r="Q147" s="12">
        <f t="shared" si="39"/>
        <v>0</v>
      </c>
    </row>
    <row r="148" spans="1:17" s="17" customFormat="1" ht="25.15" customHeight="1">
      <c r="A148" s="55" t="s">
        <v>10</v>
      </c>
      <c r="B148" s="55"/>
      <c r="C148" s="55"/>
      <c r="D148" s="55"/>
      <c r="E148" s="55"/>
      <c r="F148" s="55"/>
      <c r="G148" s="55"/>
      <c r="H148" s="55"/>
      <c r="I148" s="14">
        <f>SUM(I129:I147)</f>
        <v>0</v>
      </c>
      <c r="J148" s="44" t="s">
        <v>7</v>
      </c>
      <c r="K148" s="45"/>
      <c r="L148" s="45"/>
      <c r="M148" s="46"/>
      <c r="N148" s="14">
        <f>SUM(N129:N147)</f>
        <v>0</v>
      </c>
      <c r="O148" s="15" t="s">
        <v>7</v>
      </c>
      <c r="P148" s="14">
        <f>SUM(P129:P147)</f>
        <v>0</v>
      </c>
      <c r="Q148" s="16">
        <f>SUM(Q129:Q147)</f>
        <v>0</v>
      </c>
    </row>
    <row r="149" spans="1:17" s="6" customFormat="1" ht="25.15" customHeight="1">
      <c r="A149" s="59" t="s">
        <v>144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1:17" s="10" customFormat="1" ht="16.149999999999999" customHeight="1">
      <c r="A150" s="7">
        <v>1</v>
      </c>
      <c r="B150" s="7">
        <v>2</v>
      </c>
      <c r="C150" s="7">
        <v>3</v>
      </c>
      <c r="D150" s="7">
        <v>4</v>
      </c>
      <c r="E150" s="7">
        <v>5</v>
      </c>
      <c r="F150" s="7">
        <v>6</v>
      </c>
      <c r="G150" s="7">
        <v>7</v>
      </c>
      <c r="H150" s="8">
        <v>8</v>
      </c>
      <c r="I150" s="7">
        <v>9</v>
      </c>
      <c r="J150" s="56">
        <v>10</v>
      </c>
      <c r="K150" s="57"/>
      <c r="L150" s="57"/>
      <c r="M150" s="58"/>
      <c r="N150" s="7">
        <v>11</v>
      </c>
      <c r="O150" s="9">
        <v>12</v>
      </c>
      <c r="P150" s="7">
        <v>13</v>
      </c>
      <c r="Q150" s="7">
        <v>14</v>
      </c>
    </row>
    <row r="151" spans="1:17" s="29" customFormat="1" ht="40.15" customHeight="1">
      <c r="A151" s="47" t="s">
        <v>0</v>
      </c>
      <c r="B151" s="49" t="s">
        <v>2</v>
      </c>
      <c r="C151" s="47" t="s">
        <v>15</v>
      </c>
      <c r="D151" s="47" t="s">
        <v>16</v>
      </c>
      <c r="E151" s="47" t="s">
        <v>1</v>
      </c>
      <c r="F151" s="42" t="s">
        <v>3</v>
      </c>
      <c r="G151" s="42" t="s">
        <v>6</v>
      </c>
      <c r="H151" s="51" t="s">
        <v>4</v>
      </c>
      <c r="I151" s="42" t="s">
        <v>13</v>
      </c>
      <c r="J151" s="42" t="s">
        <v>198</v>
      </c>
      <c r="K151" s="42"/>
      <c r="L151" s="42"/>
      <c r="M151" s="42"/>
      <c r="N151" s="31" t="s">
        <v>11</v>
      </c>
      <c r="O151" s="43" t="s">
        <v>5</v>
      </c>
      <c r="P151" s="31" t="s">
        <v>12</v>
      </c>
      <c r="Q151" s="42" t="s">
        <v>136</v>
      </c>
    </row>
    <row r="152" spans="1:17" s="29" customFormat="1" ht="36.75" customHeight="1">
      <c r="A152" s="48"/>
      <c r="B152" s="50"/>
      <c r="C152" s="48"/>
      <c r="D152" s="48"/>
      <c r="E152" s="48"/>
      <c r="F152" s="42"/>
      <c r="G152" s="42"/>
      <c r="H152" s="51"/>
      <c r="I152" s="42"/>
      <c r="J152" s="44">
        <v>2018</v>
      </c>
      <c r="K152" s="45"/>
      <c r="L152" s="45"/>
      <c r="M152" s="46"/>
      <c r="N152" s="31" t="s">
        <v>124</v>
      </c>
      <c r="O152" s="43"/>
      <c r="P152" s="31" t="s">
        <v>135</v>
      </c>
      <c r="Q152" s="42"/>
    </row>
    <row r="153" spans="1:17" ht="25.15" customHeight="1">
      <c r="A153" s="11">
        <v>1</v>
      </c>
      <c r="B153" s="37" t="s">
        <v>49</v>
      </c>
      <c r="C153" s="38" t="s">
        <v>73</v>
      </c>
      <c r="D153" s="38" t="s">
        <v>75</v>
      </c>
      <c r="E153" s="35">
        <v>1</v>
      </c>
      <c r="F153" s="35" t="s">
        <v>118</v>
      </c>
      <c r="G153" s="35" t="s">
        <v>119</v>
      </c>
      <c r="H153" s="1">
        <v>0</v>
      </c>
      <c r="I153" s="12">
        <f>E153*H153</f>
        <v>0</v>
      </c>
      <c r="J153" s="52">
        <v>4</v>
      </c>
      <c r="K153" s="53"/>
      <c r="L153" s="53"/>
      <c r="M153" s="54"/>
      <c r="N153" s="12">
        <f>$I153*J153</f>
        <v>0</v>
      </c>
      <c r="O153" s="13">
        <v>0.08</v>
      </c>
      <c r="P153" s="12">
        <f>N153*1.08</f>
        <v>0</v>
      </c>
      <c r="Q153" s="12">
        <f>SUM(P153:P153)</f>
        <v>0</v>
      </c>
    </row>
    <row r="154" spans="1:17" s="29" customFormat="1" ht="30" customHeight="1">
      <c r="A154" s="11">
        <v>2</v>
      </c>
      <c r="B154" s="37" t="s">
        <v>49</v>
      </c>
      <c r="C154" s="38" t="s">
        <v>74</v>
      </c>
      <c r="D154" s="38" t="s">
        <v>76</v>
      </c>
      <c r="E154" s="35">
        <v>1</v>
      </c>
      <c r="F154" s="35" t="s">
        <v>118</v>
      </c>
      <c r="G154" s="35" t="s">
        <v>119</v>
      </c>
      <c r="H154" s="1">
        <v>0</v>
      </c>
      <c r="I154" s="12">
        <f t="shared" ref="I154" si="40">E154*H154</f>
        <v>0</v>
      </c>
      <c r="J154" s="52">
        <v>4</v>
      </c>
      <c r="K154" s="53"/>
      <c r="L154" s="53"/>
      <c r="M154" s="54"/>
      <c r="N154" s="12">
        <f t="shared" ref="N154:N156" si="41">$I154*J154</f>
        <v>0</v>
      </c>
      <c r="O154" s="13">
        <v>0.08</v>
      </c>
      <c r="P154" s="12">
        <f>N154*1.08</f>
        <v>0</v>
      </c>
      <c r="Q154" s="12">
        <f>SUM(P154:P154)</f>
        <v>0</v>
      </c>
    </row>
    <row r="155" spans="1:17" ht="25.15" customHeight="1">
      <c r="A155" s="11">
        <v>3</v>
      </c>
      <c r="B155" s="37" t="s">
        <v>49</v>
      </c>
      <c r="C155" s="38" t="s">
        <v>74</v>
      </c>
      <c r="D155" s="38" t="s">
        <v>75</v>
      </c>
      <c r="E155" s="35">
        <v>1</v>
      </c>
      <c r="F155" s="35" t="s">
        <v>118</v>
      </c>
      <c r="G155" s="35" t="s">
        <v>119</v>
      </c>
      <c r="H155" s="1">
        <v>0</v>
      </c>
      <c r="I155" s="12">
        <f t="shared" ref="I155" si="42">E155*H155</f>
        <v>0</v>
      </c>
      <c r="J155" s="52">
        <v>4</v>
      </c>
      <c r="K155" s="53"/>
      <c r="L155" s="53"/>
      <c r="M155" s="54"/>
      <c r="N155" s="12">
        <f t="shared" si="41"/>
        <v>0</v>
      </c>
      <c r="O155" s="13">
        <v>0.08</v>
      </c>
      <c r="P155" s="12">
        <f>N155*1.08</f>
        <v>0</v>
      </c>
      <c r="Q155" s="12">
        <f>SUM(P155:P155)</f>
        <v>0</v>
      </c>
    </row>
    <row r="156" spans="1:17" s="29" customFormat="1" ht="30" customHeight="1">
      <c r="A156" s="11">
        <v>4</v>
      </c>
      <c r="B156" s="37" t="s">
        <v>49</v>
      </c>
      <c r="C156" s="38" t="s">
        <v>74</v>
      </c>
      <c r="D156" s="38" t="s">
        <v>218</v>
      </c>
      <c r="E156" s="35">
        <v>1</v>
      </c>
      <c r="F156" s="35" t="s">
        <v>118</v>
      </c>
      <c r="G156" s="35" t="s">
        <v>119</v>
      </c>
      <c r="H156" s="1">
        <v>0</v>
      </c>
      <c r="I156" s="12">
        <f t="shared" ref="I156" si="43">E156*H156</f>
        <v>0</v>
      </c>
      <c r="J156" s="52">
        <v>4</v>
      </c>
      <c r="K156" s="53"/>
      <c r="L156" s="53"/>
      <c r="M156" s="54"/>
      <c r="N156" s="12">
        <f t="shared" si="41"/>
        <v>0</v>
      </c>
      <c r="O156" s="13">
        <v>0.08</v>
      </c>
      <c r="P156" s="12">
        <f>N156*1.08</f>
        <v>0</v>
      </c>
      <c r="Q156" s="12">
        <f>SUM(P156:P156)</f>
        <v>0</v>
      </c>
    </row>
    <row r="157" spans="1:17" s="17" customFormat="1" ht="25.15" customHeight="1">
      <c r="A157" s="55" t="s">
        <v>10</v>
      </c>
      <c r="B157" s="55"/>
      <c r="C157" s="55"/>
      <c r="D157" s="55"/>
      <c r="E157" s="55"/>
      <c r="F157" s="55"/>
      <c r="G157" s="55"/>
      <c r="H157" s="55"/>
      <c r="I157" s="14">
        <f>SUM(I153:I156)</f>
        <v>0</v>
      </c>
      <c r="J157" s="44" t="s">
        <v>7</v>
      </c>
      <c r="K157" s="45"/>
      <c r="L157" s="45"/>
      <c r="M157" s="46"/>
      <c r="N157" s="14">
        <f>SUM(N153:N156)</f>
        <v>0</v>
      </c>
      <c r="O157" s="15" t="s">
        <v>7</v>
      </c>
      <c r="P157" s="14">
        <f t="shared" ref="P157" si="44">SUM(P153:P156)</f>
        <v>0</v>
      </c>
      <c r="Q157" s="16">
        <f>SUM(Q153:Q156)</f>
        <v>0</v>
      </c>
    </row>
    <row r="158" spans="1:17" s="6" customFormat="1" ht="25.15" customHeight="1">
      <c r="A158" s="59" t="s">
        <v>145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1:17" s="10" customFormat="1" ht="16.149999999999999" customHeight="1">
      <c r="A159" s="7">
        <v>1</v>
      </c>
      <c r="B159" s="7">
        <v>2</v>
      </c>
      <c r="C159" s="7">
        <v>3</v>
      </c>
      <c r="D159" s="7">
        <v>4</v>
      </c>
      <c r="E159" s="7">
        <v>5</v>
      </c>
      <c r="F159" s="7">
        <v>6</v>
      </c>
      <c r="G159" s="7">
        <v>7</v>
      </c>
      <c r="H159" s="8">
        <v>8</v>
      </c>
      <c r="I159" s="7">
        <v>9</v>
      </c>
      <c r="J159" s="56">
        <v>10</v>
      </c>
      <c r="K159" s="57"/>
      <c r="L159" s="57"/>
      <c r="M159" s="58"/>
      <c r="N159" s="7">
        <v>11</v>
      </c>
      <c r="O159" s="9">
        <v>12</v>
      </c>
      <c r="P159" s="7">
        <v>13</v>
      </c>
      <c r="Q159" s="7">
        <v>14</v>
      </c>
    </row>
    <row r="160" spans="1:17" s="29" customFormat="1" ht="40.15" customHeight="1">
      <c r="A160" s="47" t="s">
        <v>0</v>
      </c>
      <c r="B160" s="49" t="s">
        <v>2</v>
      </c>
      <c r="C160" s="47" t="s">
        <v>15</v>
      </c>
      <c r="D160" s="47" t="s">
        <v>16</v>
      </c>
      <c r="E160" s="47" t="s">
        <v>1</v>
      </c>
      <c r="F160" s="42" t="s">
        <v>3</v>
      </c>
      <c r="G160" s="42" t="s">
        <v>6</v>
      </c>
      <c r="H160" s="51" t="s">
        <v>4</v>
      </c>
      <c r="I160" s="42" t="s">
        <v>13</v>
      </c>
      <c r="J160" s="42" t="s">
        <v>198</v>
      </c>
      <c r="K160" s="42"/>
      <c r="L160" s="42"/>
      <c r="M160" s="42"/>
      <c r="N160" s="31" t="s">
        <v>11</v>
      </c>
      <c r="O160" s="43" t="s">
        <v>5</v>
      </c>
      <c r="P160" s="31" t="s">
        <v>12</v>
      </c>
      <c r="Q160" s="42" t="s">
        <v>136</v>
      </c>
    </row>
    <row r="161" spans="1:17" s="29" customFormat="1" ht="42.75" customHeight="1">
      <c r="A161" s="48"/>
      <c r="B161" s="50"/>
      <c r="C161" s="48"/>
      <c r="D161" s="48"/>
      <c r="E161" s="48"/>
      <c r="F161" s="42"/>
      <c r="G161" s="42"/>
      <c r="H161" s="51"/>
      <c r="I161" s="42"/>
      <c r="J161" s="44">
        <v>2018</v>
      </c>
      <c r="K161" s="45"/>
      <c r="L161" s="45"/>
      <c r="M161" s="46"/>
      <c r="N161" s="31" t="s">
        <v>124</v>
      </c>
      <c r="O161" s="43"/>
      <c r="P161" s="31" t="s">
        <v>135</v>
      </c>
      <c r="Q161" s="42"/>
    </row>
    <row r="162" spans="1:17" ht="25.15" customHeight="1">
      <c r="A162" s="11">
        <v>1</v>
      </c>
      <c r="B162" s="37" t="s">
        <v>165</v>
      </c>
      <c r="C162" s="38" t="s">
        <v>77</v>
      </c>
      <c r="D162" s="37" t="s">
        <v>79</v>
      </c>
      <c r="E162" s="35">
        <v>1</v>
      </c>
      <c r="F162" s="35" t="s">
        <v>118</v>
      </c>
      <c r="G162" s="35" t="s">
        <v>119</v>
      </c>
      <c r="H162" s="1">
        <v>0</v>
      </c>
      <c r="I162" s="12">
        <f>E162*H162</f>
        <v>0</v>
      </c>
      <c r="J162" s="52">
        <v>4</v>
      </c>
      <c r="K162" s="53"/>
      <c r="L162" s="53"/>
      <c r="M162" s="54"/>
      <c r="N162" s="12">
        <f>$I162*J162</f>
        <v>0</v>
      </c>
      <c r="O162" s="13">
        <v>0.08</v>
      </c>
      <c r="P162" s="12">
        <f>N162*1.08</f>
        <v>0</v>
      </c>
      <c r="Q162" s="12">
        <f>SUM(P162:P162)</f>
        <v>0</v>
      </c>
    </row>
    <row r="163" spans="1:17" s="29" customFormat="1" ht="30" customHeight="1">
      <c r="A163" s="11">
        <v>2</v>
      </c>
      <c r="B163" s="37" t="s">
        <v>165</v>
      </c>
      <c r="C163" s="38" t="s">
        <v>77</v>
      </c>
      <c r="D163" s="37" t="s">
        <v>80</v>
      </c>
      <c r="E163" s="35">
        <v>1</v>
      </c>
      <c r="F163" s="35" t="s">
        <v>118</v>
      </c>
      <c r="G163" s="35" t="s">
        <v>119</v>
      </c>
      <c r="H163" s="1">
        <v>0</v>
      </c>
      <c r="I163" s="12">
        <f t="shared" ref="I163:I195" si="45">E163*H163</f>
        <v>0</v>
      </c>
      <c r="J163" s="52">
        <v>4</v>
      </c>
      <c r="K163" s="53"/>
      <c r="L163" s="53"/>
      <c r="M163" s="54"/>
      <c r="N163" s="12">
        <f t="shared" ref="N163:N195" si="46">$I163*J163</f>
        <v>0</v>
      </c>
      <c r="O163" s="13">
        <v>0.08</v>
      </c>
      <c r="P163" s="12">
        <f>N163*1.08</f>
        <v>0</v>
      </c>
      <c r="Q163" s="12">
        <f>SUM(P163:P163)</f>
        <v>0</v>
      </c>
    </row>
    <row r="164" spans="1:17" s="29" customFormat="1" ht="30" customHeight="1">
      <c r="A164" s="11">
        <v>3</v>
      </c>
      <c r="B164" s="37" t="s">
        <v>165</v>
      </c>
      <c r="C164" s="38" t="s">
        <v>77</v>
      </c>
      <c r="D164" s="37" t="s">
        <v>81</v>
      </c>
      <c r="E164" s="35">
        <v>1</v>
      </c>
      <c r="F164" s="35" t="s">
        <v>118</v>
      </c>
      <c r="G164" s="35" t="s">
        <v>119</v>
      </c>
      <c r="H164" s="1">
        <v>0</v>
      </c>
      <c r="I164" s="12">
        <f t="shared" si="45"/>
        <v>0</v>
      </c>
      <c r="J164" s="52">
        <v>4</v>
      </c>
      <c r="K164" s="53"/>
      <c r="L164" s="53"/>
      <c r="M164" s="54"/>
      <c r="N164" s="12">
        <f t="shared" si="46"/>
        <v>0</v>
      </c>
      <c r="O164" s="13">
        <v>0.08</v>
      </c>
      <c r="P164" s="12">
        <f t="shared" ref="P164:P195" si="47">N164*1.08</f>
        <v>0</v>
      </c>
      <c r="Q164" s="12">
        <f t="shared" ref="Q164:Q195" si="48">SUM(P164:P164)</f>
        <v>0</v>
      </c>
    </row>
    <row r="165" spans="1:17" s="29" customFormat="1" ht="30" customHeight="1">
      <c r="A165" s="11">
        <v>4</v>
      </c>
      <c r="B165" s="37" t="s">
        <v>165</v>
      </c>
      <c r="C165" s="38" t="s">
        <v>77</v>
      </c>
      <c r="D165" s="37" t="s">
        <v>82</v>
      </c>
      <c r="E165" s="35">
        <v>1</v>
      </c>
      <c r="F165" s="35" t="s">
        <v>118</v>
      </c>
      <c r="G165" s="35" t="s">
        <v>119</v>
      </c>
      <c r="H165" s="1">
        <v>0</v>
      </c>
      <c r="I165" s="12">
        <f t="shared" si="45"/>
        <v>0</v>
      </c>
      <c r="J165" s="52">
        <v>4</v>
      </c>
      <c r="K165" s="53"/>
      <c r="L165" s="53"/>
      <c r="M165" s="54"/>
      <c r="N165" s="12">
        <f t="shared" si="46"/>
        <v>0</v>
      </c>
      <c r="O165" s="13">
        <v>0.08</v>
      </c>
      <c r="P165" s="12">
        <f t="shared" si="47"/>
        <v>0</v>
      </c>
      <c r="Q165" s="12">
        <f t="shared" si="48"/>
        <v>0</v>
      </c>
    </row>
    <row r="166" spans="1:17" s="29" customFormat="1" ht="30" customHeight="1">
      <c r="A166" s="11">
        <v>5</v>
      </c>
      <c r="B166" s="37" t="s">
        <v>165</v>
      </c>
      <c r="C166" s="38" t="s">
        <v>77</v>
      </c>
      <c r="D166" s="37" t="s">
        <v>83</v>
      </c>
      <c r="E166" s="35">
        <v>1</v>
      </c>
      <c r="F166" s="35" t="s">
        <v>118</v>
      </c>
      <c r="G166" s="35" t="s">
        <v>119</v>
      </c>
      <c r="H166" s="1">
        <v>0</v>
      </c>
      <c r="I166" s="12">
        <f t="shared" si="45"/>
        <v>0</v>
      </c>
      <c r="J166" s="52">
        <v>4</v>
      </c>
      <c r="K166" s="53"/>
      <c r="L166" s="53"/>
      <c r="M166" s="54"/>
      <c r="N166" s="12">
        <f t="shared" si="46"/>
        <v>0</v>
      </c>
      <c r="O166" s="13">
        <v>0.08</v>
      </c>
      <c r="P166" s="12">
        <f t="shared" si="47"/>
        <v>0</v>
      </c>
      <c r="Q166" s="12">
        <f t="shared" si="48"/>
        <v>0</v>
      </c>
    </row>
    <row r="167" spans="1:17" s="29" customFormat="1" ht="30" customHeight="1">
      <c r="A167" s="11">
        <v>6</v>
      </c>
      <c r="B167" s="37" t="s">
        <v>165</v>
      </c>
      <c r="C167" s="38" t="s">
        <v>77</v>
      </c>
      <c r="D167" s="37" t="s">
        <v>84</v>
      </c>
      <c r="E167" s="35">
        <v>1</v>
      </c>
      <c r="F167" s="35" t="s">
        <v>118</v>
      </c>
      <c r="G167" s="35" t="s">
        <v>119</v>
      </c>
      <c r="H167" s="1">
        <v>0</v>
      </c>
      <c r="I167" s="12">
        <f t="shared" si="45"/>
        <v>0</v>
      </c>
      <c r="J167" s="52">
        <v>4</v>
      </c>
      <c r="K167" s="53"/>
      <c r="L167" s="53"/>
      <c r="M167" s="54"/>
      <c r="N167" s="12">
        <f t="shared" si="46"/>
        <v>0</v>
      </c>
      <c r="O167" s="13">
        <v>0.08</v>
      </c>
      <c r="P167" s="12">
        <f t="shared" si="47"/>
        <v>0</v>
      </c>
      <c r="Q167" s="12">
        <f t="shared" si="48"/>
        <v>0</v>
      </c>
    </row>
    <row r="168" spans="1:17" s="29" customFormat="1" ht="30" customHeight="1">
      <c r="A168" s="11">
        <v>7</v>
      </c>
      <c r="B168" s="37" t="s">
        <v>165</v>
      </c>
      <c r="C168" s="38" t="s">
        <v>77</v>
      </c>
      <c r="D168" s="37" t="s">
        <v>85</v>
      </c>
      <c r="E168" s="35">
        <v>1</v>
      </c>
      <c r="F168" s="35" t="s">
        <v>118</v>
      </c>
      <c r="G168" s="35" t="s">
        <v>119</v>
      </c>
      <c r="H168" s="1">
        <v>0</v>
      </c>
      <c r="I168" s="12">
        <f t="shared" si="45"/>
        <v>0</v>
      </c>
      <c r="J168" s="52">
        <v>4</v>
      </c>
      <c r="K168" s="53"/>
      <c r="L168" s="53"/>
      <c r="M168" s="54"/>
      <c r="N168" s="12">
        <f t="shared" si="46"/>
        <v>0</v>
      </c>
      <c r="O168" s="13">
        <v>0.08</v>
      </c>
      <c r="P168" s="12">
        <f t="shared" si="47"/>
        <v>0</v>
      </c>
      <c r="Q168" s="12">
        <f t="shared" si="48"/>
        <v>0</v>
      </c>
    </row>
    <row r="169" spans="1:17" s="29" customFormat="1" ht="30" customHeight="1">
      <c r="A169" s="11">
        <v>8</v>
      </c>
      <c r="B169" s="37" t="s">
        <v>165</v>
      </c>
      <c r="C169" s="38" t="s">
        <v>77</v>
      </c>
      <c r="D169" s="37" t="s">
        <v>86</v>
      </c>
      <c r="E169" s="35">
        <v>1</v>
      </c>
      <c r="F169" s="35" t="s">
        <v>118</v>
      </c>
      <c r="G169" s="35" t="s">
        <v>119</v>
      </c>
      <c r="H169" s="1">
        <v>0</v>
      </c>
      <c r="I169" s="12">
        <f t="shared" si="45"/>
        <v>0</v>
      </c>
      <c r="J169" s="52">
        <v>4</v>
      </c>
      <c r="K169" s="53"/>
      <c r="L169" s="53"/>
      <c r="M169" s="54"/>
      <c r="N169" s="12">
        <f t="shared" si="46"/>
        <v>0</v>
      </c>
      <c r="O169" s="13">
        <v>0.08</v>
      </c>
      <c r="P169" s="12">
        <f t="shared" si="47"/>
        <v>0</v>
      </c>
      <c r="Q169" s="12">
        <f t="shared" si="48"/>
        <v>0</v>
      </c>
    </row>
    <row r="170" spans="1:17" s="29" customFormat="1" ht="30" customHeight="1">
      <c r="A170" s="11">
        <v>9</v>
      </c>
      <c r="B170" s="37" t="s">
        <v>165</v>
      </c>
      <c r="C170" s="38" t="s">
        <v>77</v>
      </c>
      <c r="D170" s="37" t="s">
        <v>87</v>
      </c>
      <c r="E170" s="35">
        <v>1</v>
      </c>
      <c r="F170" s="35" t="s">
        <v>118</v>
      </c>
      <c r="G170" s="35" t="s">
        <v>119</v>
      </c>
      <c r="H170" s="1">
        <v>0</v>
      </c>
      <c r="I170" s="12">
        <f t="shared" si="45"/>
        <v>0</v>
      </c>
      <c r="J170" s="52">
        <v>4</v>
      </c>
      <c r="K170" s="53"/>
      <c r="L170" s="53"/>
      <c r="M170" s="54"/>
      <c r="N170" s="12">
        <f t="shared" si="46"/>
        <v>0</v>
      </c>
      <c r="O170" s="13">
        <v>0.08</v>
      </c>
      <c r="P170" s="12">
        <f t="shared" si="47"/>
        <v>0</v>
      </c>
      <c r="Q170" s="12">
        <f t="shared" si="48"/>
        <v>0</v>
      </c>
    </row>
    <row r="171" spans="1:17" s="29" customFormat="1" ht="30" customHeight="1">
      <c r="A171" s="11">
        <v>10</v>
      </c>
      <c r="B171" s="37" t="s">
        <v>165</v>
      </c>
      <c r="C171" s="38" t="s">
        <v>77</v>
      </c>
      <c r="D171" s="37" t="s">
        <v>88</v>
      </c>
      <c r="E171" s="35">
        <v>1</v>
      </c>
      <c r="F171" s="35" t="s">
        <v>118</v>
      </c>
      <c r="G171" s="35" t="s">
        <v>119</v>
      </c>
      <c r="H171" s="1">
        <v>0</v>
      </c>
      <c r="I171" s="12">
        <f t="shared" si="45"/>
        <v>0</v>
      </c>
      <c r="J171" s="52">
        <v>4</v>
      </c>
      <c r="K171" s="53"/>
      <c r="L171" s="53"/>
      <c r="M171" s="54"/>
      <c r="N171" s="12">
        <f t="shared" si="46"/>
        <v>0</v>
      </c>
      <c r="O171" s="13">
        <v>0.08</v>
      </c>
      <c r="P171" s="12">
        <f t="shared" si="47"/>
        <v>0</v>
      </c>
      <c r="Q171" s="12">
        <f t="shared" si="48"/>
        <v>0</v>
      </c>
    </row>
    <row r="172" spans="1:17" s="29" customFormat="1" ht="30" customHeight="1">
      <c r="A172" s="11">
        <v>11</v>
      </c>
      <c r="B172" s="37" t="s">
        <v>165</v>
      </c>
      <c r="C172" s="38" t="s">
        <v>77</v>
      </c>
      <c r="D172" s="37" t="s">
        <v>89</v>
      </c>
      <c r="E172" s="35">
        <v>1</v>
      </c>
      <c r="F172" s="35" t="s">
        <v>118</v>
      </c>
      <c r="G172" s="35" t="s">
        <v>119</v>
      </c>
      <c r="H172" s="1">
        <v>0</v>
      </c>
      <c r="I172" s="12">
        <f t="shared" si="45"/>
        <v>0</v>
      </c>
      <c r="J172" s="52">
        <v>4</v>
      </c>
      <c r="K172" s="53"/>
      <c r="L172" s="53"/>
      <c r="M172" s="54"/>
      <c r="N172" s="12">
        <f t="shared" si="46"/>
        <v>0</v>
      </c>
      <c r="O172" s="13">
        <v>0.08</v>
      </c>
      <c r="P172" s="12">
        <f t="shared" si="47"/>
        <v>0</v>
      </c>
      <c r="Q172" s="12">
        <f t="shared" si="48"/>
        <v>0</v>
      </c>
    </row>
    <row r="173" spans="1:17" s="29" customFormat="1" ht="30" customHeight="1">
      <c r="A173" s="11">
        <v>12</v>
      </c>
      <c r="B173" s="37" t="s">
        <v>165</v>
      </c>
      <c r="C173" s="38" t="s">
        <v>77</v>
      </c>
      <c r="D173" s="37" t="s">
        <v>90</v>
      </c>
      <c r="E173" s="35">
        <v>1</v>
      </c>
      <c r="F173" s="35" t="s">
        <v>118</v>
      </c>
      <c r="G173" s="35" t="s">
        <v>119</v>
      </c>
      <c r="H173" s="1">
        <v>0</v>
      </c>
      <c r="I173" s="12">
        <f t="shared" si="45"/>
        <v>0</v>
      </c>
      <c r="J173" s="52">
        <v>4</v>
      </c>
      <c r="K173" s="53"/>
      <c r="L173" s="53"/>
      <c r="M173" s="54"/>
      <c r="N173" s="12">
        <f t="shared" si="46"/>
        <v>0</v>
      </c>
      <c r="O173" s="13">
        <v>0.08</v>
      </c>
      <c r="P173" s="12">
        <f t="shared" si="47"/>
        <v>0</v>
      </c>
      <c r="Q173" s="12">
        <f t="shared" si="48"/>
        <v>0</v>
      </c>
    </row>
    <row r="174" spans="1:17" s="29" customFormat="1" ht="30" customHeight="1">
      <c r="A174" s="11">
        <v>13</v>
      </c>
      <c r="B174" s="37" t="s">
        <v>165</v>
      </c>
      <c r="C174" s="38" t="s">
        <v>77</v>
      </c>
      <c r="D174" s="37" t="s">
        <v>91</v>
      </c>
      <c r="E174" s="35">
        <v>1</v>
      </c>
      <c r="F174" s="35" t="s">
        <v>118</v>
      </c>
      <c r="G174" s="35" t="s">
        <v>119</v>
      </c>
      <c r="H174" s="1">
        <v>0</v>
      </c>
      <c r="I174" s="12">
        <f t="shared" si="45"/>
        <v>0</v>
      </c>
      <c r="J174" s="52">
        <v>4</v>
      </c>
      <c r="K174" s="53"/>
      <c r="L174" s="53"/>
      <c r="M174" s="54"/>
      <c r="N174" s="12">
        <f t="shared" si="46"/>
        <v>0</v>
      </c>
      <c r="O174" s="13">
        <v>0.08</v>
      </c>
      <c r="P174" s="12">
        <f t="shared" si="47"/>
        <v>0</v>
      </c>
      <c r="Q174" s="12">
        <f t="shared" si="48"/>
        <v>0</v>
      </c>
    </row>
    <row r="175" spans="1:17" s="29" customFormat="1" ht="30" customHeight="1">
      <c r="A175" s="11">
        <v>14</v>
      </c>
      <c r="B175" s="37" t="s">
        <v>164</v>
      </c>
      <c r="C175" s="38" t="s">
        <v>77</v>
      </c>
      <c r="D175" s="37" t="s">
        <v>92</v>
      </c>
      <c r="E175" s="35">
        <v>1</v>
      </c>
      <c r="F175" s="35" t="s">
        <v>118</v>
      </c>
      <c r="G175" s="35" t="s">
        <v>119</v>
      </c>
      <c r="H175" s="1">
        <v>0</v>
      </c>
      <c r="I175" s="12">
        <f t="shared" si="45"/>
        <v>0</v>
      </c>
      <c r="J175" s="52">
        <v>4</v>
      </c>
      <c r="K175" s="53"/>
      <c r="L175" s="53"/>
      <c r="M175" s="54"/>
      <c r="N175" s="12">
        <f t="shared" si="46"/>
        <v>0</v>
      </c>
      <c r="O175" s="13">
        <v>0.08</v>
      </c>
      <c r="P175" s="12">
        <f t="shared" si="47"/>
        <v>0</v>
      </c>
      <c r="Q175" s="12">
        <f t="shared" si="48"/>
        <v>0</v>
      </c>
    </row>
    <row r="176" spans="1:17" s="29" customFormat="1" ht="30" customHeight="1">
      <c r="A176" s="11">
        <v>15</v>
      </c>
      <c r="B176" s="37" t="s">
        <v>164</v>
      </c>
      <c r="C176" s="38" t="s">
        <v>77</v>
      </c>
      <c r="D176" s="37" t="s">
        <v>92</v>
      </c>
      <c r="E176" s="35">
        <v>1</v>
      </c>
      <c r="F176" s="35" t="s">
        <v>118</v>
      </c>
      <c r="G176" s="35" t="s">
        <v>119</v>
      </c>
      <c r="H176" s="1">
        <v>0</v>
      </c>
      <c r="I176" s="12">
        <f t="shared" si="45"/>
        <v>0</v>
      </c>
      <c r="J176" s="52">
        <v>4</v>
      </c>
      <c r="K176" s="53"/>
      <c r="L176" s="53"/>
      <c r="M176" s="54"/>
      <c r="N176" s="12">
        <f t="shared" si="46"/>
        <v>0</v>
      </c>
      <c r="O176" s="13">
        <v>0.08</v>
      </c>
      <c r="P176" s="12">
        <f t="shared" si="47"/>
        <v>0</v>
      </c>
      <c r="Q176" s="12">
        <f t="shared" si="48"/>
        <v>0</v>
      </c>
    </row>
    <row r="177" spans="1:17" s="29" customFormat="1" ht="30" customHeight="1">
      <c r="A177" s="11">
        <v>16</v>
      </c>
      <c r="B177" s="37" t="s">
        <v>164</v>
      </c>
      <c r="C177" s="38" t="s">
        <v>77</v>
      </c>
      <c r="D177" s="37" t="s">
        <v>92</v>
      </c>
      <c r="E177" s="35">
        <v>1</v>
      </c>
      <c r="F177" s="35" t="s">
        <v>118</v>
      </c>
      <c r="G177" s="35" t="s">
        <v>119</v>
      </c>
      <c r="H177" s="1">
        <v>0</v>
      </c>
      <c r="I177" s="12">
        <f t="shared" si="45"/>
        <v>0</v>
      </c>
      <c r="J177" s="52">
        <v>4</v>
      </c>
      <c r="K177" s="53"/>
      <c r="L177" s="53"/>
      <c r="M177" s="54"/>
      <c r="N177" s="12">
        <f t="shared" si="46"/>
        <v>0</v>
      </c>
      <c r="O177" s="13">
        <v>0.08</v>
      </c>
      <c r="P177" s="12">
        <f t="shared" si="47"/>
        <v>0</v>
      </c>
      <c r="Q177" s="12">
        <f t="shared" si="48"/>
        <v>0</v>
      </c>
    </row>
    <row r="178" spans="1:17" s="29" customFormat="1" ht="30" customHeight="1">
      <c r="A178" s="11">
        <v>17</v>
      </c>
      <c r="B178" s="37" t="s">
        <v>164</v>
      </c>
      <c r="C178" s="38" t="s">
        <v>77</v>
      </c>
      <c r="D178" s="37" t="s">
        <v>93</v>
      </c>
      <c r="E178" s="35">
        <v>1</v>
      </c>
      <c r="F178" s="35" t="s">
        <v>118</v>
      </c>
      <c r="G178" s="35" t="s">
        <v>119</v>
      </c>
      <c r="H178" s="1">
        <v>0</v>
      </c>
      <c r="I178" s="12">
        <f t="shared" si="45"/>
        <v>0</v>
      </c>
      <c r="J178" s="52">
        <v>4</v>
      </c>
      <c r="K178" s="53"/>
      <c r="L178" s="53"/>
      <c r="M178" s="54"/>
      <c r="N178" s="12">
        <f t="shared" si="46"/>
        <v>0</v>
      </c>
      <c r="O178" s="13">
        <v>0.08</v>
      </c>
      <c r="P178" s="12">
        <f t="shared" si="47"/>
        <v>0</v>
      </c>
      <c r="Q178" s="12">
        <f t="shared" si="48"/>
        <v>0</v>
      </c>
    </row>
    <row r="179" spans="1:17" s="29" customFormat="1" ht="30" customHeight="1">
      <c r="A179" s="11">
        <v>18</v>
      </c>
      <c r="B179" s="37" t="s">
        <v>164</v>
      </c>
      <c r="C179" s="38" t="s">
        <v>77</v>
      </c>
      <c r="D179" s="37" t="s">
        <v>93</v>
      </c>
      <c r="E179" s="35">
        <v>1</v>
      </c>
      <c r="F179" s="35" t="s">
        <v>118</v>
      </c>
      <c r="G179" s="35" t="s">
        <v>119</v>
      </c>
      <c r="H179" s="1">
        <v>0</v>
      </c>
      <c r="I179" s="12">
        <f t="shared" si="45"/>
        <v>0</v>
      </c>
      <c r="J179" s="52">
        <v>4</v>
      </c>
      <c r="K179" s="53"/>
      <c r="L179" s="53"/>
      <c r="M179" s="54"/>
      <c r="N179" s="12">
        <f t="shared" si="46"/>
        <v>0</v>
      </c>
      <c r="O179" s="13">
        <v>0.08</v>
      </c>
      <c r="P179" s="12">
        <f t="shared" si="47"/>
        <v>0</v>
      </c>
      <c r="Q179" s="12">
        <f t="shared" si="48"/>
        <v>0</v>
      </c>
    </row>
    <row r="180" spans="1:17" s="29" customFormat="1" ht="30" customHeight="1">
      <c r="A180" s="11">
        <v>19</v>
      </c>
      <c r="B180" s="37" t="s">
        <v>164</v>
      </c>
      <c r="C180" s="38" t="s">
        <v>77</v>
      </c>
      <c r="D180" s="37" t="s">
        <v>93</v>
      </c>
      <c r="E180" s="35">
        <v>1</v>
      </c>
      <c r="F180" s="35" t="s">
        <v>118</v>
      </c>
      <c r="G180" s="35" t="s">
        <v>119</v>
      </c>
      <c r="H180" s="1">
        <v>0</v>
      </c>
      <c r="I180" s="12">
        <f t="shared" si="45"/>
        <v>0</v>
      </c>
      <c r="J180" s="52">
        <v>4</v>
      </c>
      <c r="K180" s="53"/>
      <c r="L180" s="53"/>
      <c r="M180" s="54"/>
      <c r="N180" s="12">
        <f t="shared" si="46"/>
        <v>0</v>
      </c>
      <c r="O180" s="13">
        <v>0.08</v>
      </c>
      <c r="P180" s="12">
        <f t="shared" si="47"/>
        <v>0</v>
      </c>
      <c r="Q180" s="12">
        <f t="shared" si="48"/>
        <v>0</v>
      </c>
    </row>
    <row r="181" spans="1:17" s="29" customFormat="1" ht="30" customHeight="1">
      <c r="A181" s="11">
        <v>20</v>
      </c>
      <c r="B181" s="37" t="s">
        <v>164</v>
      </c>
      <c r="C181" s="38" t="s">
        <v>77</v>
      </c>
      <c r="D181" s="37" t="s">
        <v>93</v>
      </c>
      <c r="E181" s="35">
        <v>1</v>
      </c>
      <c r="F181" s="35" t="s">
        <v>118</v>
      </c>
      <c r="G181" s="35" t="s">
        <v>119</v>
      </c>
      <c r="H181" s="1">
        <v>0</v>
      </c>
      <c r="I181" s="12">
        <f t="shared" si="45"/>
        <v>0</v>
      </c>
      <c r="J181" s="52">
        <v>4</v>
      </c>
      <c r="K181" s="53"/>
      <c r="L181" s="53"/>
      <c r="M181" s="54"/>
      <c r="N181" s="12">
        <f t="shared" si="46"/>
        <v>0</v>
      </c>
      <c r="O181" s="13">
        <v>0.08</v>
      </c>
      <c r="P181" s="12">
        <f t="shared" si="47"/>
        <v>0</v>
      </c>
      <c r="Q181" s="12">
        <f t="shared" si="48"/>
        <v>0</v>
      </c>
    </row>
    <row r="182" spans="1:17" s="29" customFormat="1" ht="30" customHeight="1">
      <c r="A182" s="11">
        <v>21</v>
      </c>
      <c r="B182" s="37" t="s">
        <v>164</v>
      </c>
      <c r="C182" s="38" t="s">
        <v>77</v>
      </c>
      <c r="D182" s="37" t="s">
        <v>93</v>
      </c>
      <c r="E182" s="35">
        <v>1</v>
      </c>
      <c r="F182" s="35" t="s">
        <v>118</v>
      </c>
      <c r="G182" s="35" t="s">
        <v>119</v>
      </c>
      <c r="H182" s="1">
        <v>0</v>
      </c>
      <c r="I182" s="12">
        <f t="shared" si="45"/>
        <v>0</v>
      </c>
      <c r="J182" s="52">
        <v>4</v>
      </c>
      <c r="K182" s="53"/>
      <c r="L182" s="53"/>
      <c r="M182" s="54"/>
      <c r="N182" s="12">
        <f t="shared" si="46"/>
        <v>0</v>
      </c>
      <c r="O182" s="13">
        <v>0.08</v>
      </c>
      <c r="P182" s="12">
        <f t="shared" si="47"/>
        <v>0</v>
      </c>
      <c r="Q182" s="12">
        <f t="shared" si="48"/>
        <v>0</v>
      </c>
    </row>
    <row r="183" spans="1:17" s="29" customFormat="1" ht="30" customHeight="1">
      <c r="A183" s="11">
        <v>22</v>
      </c>
      <c r="B183" s="37" t="s">
        <v>164</v>
      </c>
      <c r="C183" s="38" t="s">
        <v>77</v>
      </c>
      <c r="D183" s="37" t="s">
        <v>93</v>
      </c>
      <c r="E183" s="35">
        <v>1</v>
      </c>
      <c r="F183" s="35" t="s">
        <v>118</v>
      </c>
      <c r="G183" s="35" t="s">
        <v>119</v>
      </c>
      <c r="H183" s="1">
        <v>0</v>
      </c>
      <c r="I183" s="12">
        <f t="shared" si="45"/>
        <v>0</v>
      </c>
      <c r="J183" s="52">
        <v>4</v>
      </c>
      <c r="K183" s="53"/>
      <c r="L183" s="53"/>
      <c r="M183" s="54"/>
      <c r="N183" s="12">
        <f t="shared" si="46"/>
        <v>0</v>
      </c>
      <c r="O183" s="13">
        <v>0.08</v>
      </c>
      <c r="P183" s="12">
        <f t="shared" si="47"/>
        <v>0</v>
      </c>
      <c r="Q183" s="12">
        <f t="shared" si="48"/>
        <v>0</v>
      </c>
    </row>
    <row r="184" spans="1:17" s="29" customFormat="1" ht="30" customHeight="1">
      <c r="A184" s="11">
        <v>23</v>
      </c>
      <c r="B184" s="37" t="s">
        <v>164</v>
      </c>
      <c r="C184" s="38" t="s">
        <v>77</v>
      </c>
      <c r="D184" s="37" t="s">
        <v>93</v>
      </c>
      <c r="E184" s="35">
        <v>1</v>
      </c>
      <c r="F184" s="35" t="s">
        <v>118</v>
      </c>
      <c r="G184" s="35" t="s">
        <v>119</v>
      </c>
      <c r="H184" s="1">
        <v>0</v>
      </c>
      <c r="I184" s="12">
        <f t="shared" si="45"/>
        <v>0</v>
      </c>
      <c r="J184" s="52">
        <v>4</v>
      </c>
      <c r="K184" s="53"/>
      <c r="L184" s="53"/>
      <c r="M184" s="54"/>
      <c r="N184" s="12">
        <f t="shared" si="46"/>
        <v>0</v>
      </c>
      <c r="O184" s="13">
        <v>0.08</v>
      </c>
      <c r="P184" s="12">
        <f t="shared" si="47"/>
        <v>0</v>
      </c>
      <c r="Q184" s="12">
        <f t="shared" si="48"/>
        <v>0</v>
      </c>
    </row>
    <row r="185" spans="1:17" s="29" customFormat="1" ht="30" customHeight="1">
      <c r="A185" s="11">
        <v>24</v>
      </c>
      <c r="B185" s="37" t="s">
        <v>164</v>
      </c>
      <c r="C185" s="38" t="s">
        <v>77</v>
      </c>
      <c r="D185" s="37" t="s">
        <v>93</v>
      </c>
      <c r="E185" s="35">
        <v>1</v>
      </c>
      <c r="F185" s="35" t="s">
        <v>118</v>
      </c>
      <c r="G185" s="35" t="s">
        <v>119</v>
      </c>
      <c r="H185" s="1">
        <v>0</v>
      </c>
      <c r="I185" s="12">
        <f t="shared" si="45"/>
        <v>0</v>
      </c>
      <c r="J185" s="52">
        <v>4</v>
      </c>
      <c r="K185" s="53"/>
      <c r="L185" s="53"/>
      <c r="M185" s="54"/>
      <c r="N185" s="12">
        <f t="shared" si="46"/>
        <v>0</v>
      </c>
      <c r="O185" s="13">
        <v>0.08</v>
      </c>
      <c r="P185" s="12">
        <f t="shared" si="47"/>
        <v>0</v>
      </c>
      <c r="Q185" s="12">
        <f t="shared" si="48"/>
        <v>0</v>
      </c>
    </row>
    <row r="186" spans="1:17" s="29" customFormat="1" ht="30" customHeight="1">
      <c r="A186" s="11">
        <v>25</v>
      </c>
      <c r="B186" s="37" t="s">
        <v>164</v>
      </c>
      <c r="C186" s="38" t="s">
        <v>77</v>
      </c>
      <c r="D186" s="37" t="s">
        <v>93</v>
      </c>
      <c r="E186" s="35">
        <v>1</v>
      </c>
      <c r="F186" s="35" t="s">
        <v>118</v>
      </c>
      <c r="G186" s="35" t="s">
        <v>119</v>
      </c>
      <c r="H186" s="1">
        <v>0</v>
      </c>
      <c r="I186" s="12">
        <f t="shared" si="45"/>
        <v>0</v>
      </c>
      <c r="J186" s="52">
        <v>4</v>
      </c>
      <c r="K186" s="53"/>
      <c r="L186" s="53"/>
      <c r="M186" s="54"/>
      <c r="N186" s="12">
        <f t="shared" si="46"/>
        <v>0</v>
      </c>
      <c r="O186" s="13">
        <v>0.08</v>
      </c>
      <c r="P186" s="12">
        <f t="shared" si="47"/>
        <v>0</v>
      </c>
      <c r="Q186" s="12">
        <f t="shared" si="48"/>
        <v>0</v>
      </c>
    </row>
    <row r="187" spans="1:17" s="29" customFormat="1" ht="30" customHeight="1">
      <c r="A187" s="11">
        <v>26</v>
      </c>
      <c r="B187" s="37" t="s">
        <v>164</v>
      </c>
      <c r="C187" s="38" t="s">
        <v>77</v>
      </c>
      <c r="D187" s="37" t="s">
        <v>93</v>
      </c>
      <c r="E187" s="35">
        <v>1</v>
      </c>
      <c r="F187" s="35" t="s">
        <v>118</v>
      </c>
      <c r="G187" s="35" t="s">
        <v>119</v>
      </c>
      <c r="H187" s="1">
        <v>0</v>
      </c>
      <c r="I187" s="12">
        <f t="shared" si="45"/>
        <v>0</v>
      </c>
      <c r="J187" s="52">
        <v>4</v>
      </c>
      <c r="K187" s="53"/>
      <c r="L187" s="53"/>
      <c r="M187" s="54"/>
      <c r="N187" s="12">
        <f t="shared" si="46"/>
        <v>0</v>
      </c>
      <c r="O187" s="13">
        <v>0.08</v>
      </c>
      <c r="P187" s="12">
        <f t="shared" si="47"/>
        <v>0</v>
      </c>
      <c r="Q187" s="12">
        <f t="shared" si="48"/>
        <v>0</v>
      </c>
    </row>
    <row r="188" spans="1:17" s="29" customFormat="1" ht="30" customHeight="1">
      <c r="A188" s="11">
        <v>27</v>
      </c>
      <c r="B188" s="37" t="s">
        <v>164</v>
      </c>
      <c r="C188" s="38" t="s">
        <v>77</v>
      </c>
      <c r="D188" s="37" t="s">
        <v>93</v>
      </c>
      <c r="E188" s="35">
        <v>1</v>
      </c>
      <c r="F188" s="35" t="s">
        <v>118</v>
      </c>
      <c r="G188" s="35" t="s">
        <v>119</v>
      </c>
      <c r="H188" s="1">
        <v>0</v>
      </c>
      <c r="I188" s="12">
        <f t="shared" si="45"/>
        <v>0</v>
      </c>
      <c r="J188" s="52">
        <v>4</v>
      </c>
      <c r="K188" s="53"/>
      <c r="L188" s="53"/>
      <c r="M188" s="54"/>
      <c r="N188" s="12">
        <f t="shared" si="46"/>
        <v>0</v>
      </c>
      <c r="O188" s="13">
        <v>0.08</v>
      </c>
      <c r="P188" s="12">
        <f t="shared" si="47"/>
        <v>0</v>
      </c>
      <c r="Q188" s="12">
        <f t="shared" si="48"/>
        <v>0</v>
      </c>
    </row>
    <row r="189" spans="1:17" s="29" customFormat="1" ht="30" customHeight="1">
      <c r="A189" s="11">
        <v>28</v>
      </c>
      <c r="B189" s="37" t="s">
        <v>164</v>
      </c>
      <c r="C189" s="38" t="s">
        <v>77</v>
      </c>
      <c r="D189" s="37" t="s">
        <v>93</v>
      </c>
      <c r="E189" s="35">
        <v>1</v>
      </c>
      <c r="F189" s="35" t="s">
        <v>118</v>
      </c>
      <c r="G189" s="35" t="s">
        <v>119</v>
      </c>
      <c r="H189" s="1">
        <v>0</v>
      </c>
      <c r="I189" s="12">
        <f t="shared" si="45"/>
        <v>0</v>
      </c>
      <c r="J189" s="52">
        <v>4</v>
      </c>
      <c r="K189" s="53"/>
      <c r="L189" s="53"/>
      <c r="M189" s="54"/>
      <c r="N189" s="12">
        <f t="shared" si="46"/>
        <v>0</v>
      </c>
      <c r="O189" s="13">
        <v>0.08</v>
      </c>
      <c r="P189" s="12">
        <f t="shared" si="47"/>
        <v>0</v>
      </c>
      <c r="Q189" s="12">
        <f t="shared" si="48"/>
        <v>0</v>
      </c>
    </row>
    <row r="190" spans="1:17" s="29" customFormat="1" ht="30" customHeight="1">
      <c r="A190" s="11">
        <v>29</v>
      </c>
      <c r="B190" s="37" t="s">
        <v>161</v>
      </c>
      <c r="C190" s="38" t="s">
        <v>77</v>
      </c>
      <c r="D190" s="37" t="s">
        <v>132</v>
      </c>
      <c r="E190" s="35">
        <v>1</v>
      </c>
      <c r="F190" s="35" t="s">
        <v>118</v>
      </c>
      <c r="G190" s="35" t="s">
        <v>119</v>
      </c>
      <c r="H190" s="1">
        <v>0</v>
      </c>
      <c r="I190" s="12">
        <f t="shared" si="45"/>
        <v>0</v>
      </c>
      <c r="J190" s="52">
        <v>4</v>
      </c>
      <c r="K190" s="53"/>
      <c r="L190" s="53"/>
      <c r="M190" s="54"/>
      <c r="N190" s="12">
        <f t="shared" si="46"/>
        <v>0</v>
      </c>
      <c r="O190" s="13">
        <v>0.08</v>
      </c>
      <c r="P190" s="12">
        <f t="shared" si="47"/>
        <v>0</v>
      </c>
      <c r="Q190" s="12">
        <f t="shared" si="48"/>
        <v>0</v>
      </c>
    </row>
    <row r="191" spans="1:17" s="29" customFormat="1" ht="30" customHeight="1">
      <c r="A191" s="11">
        <v>30</v>
      </c>
      <c r="B191" s="37" t="s">
        <v>162</v>
      </c>
      <c r="C191" s="38" t="s">
        <v>77</v>
      </c>
      <c r="D191" s="37" t="s">
        <v>133</v>
      </c>
      <c r="E191" s="35">
        <v>1</v>
      </c>
      <c r="F191" s="35" t="s">
        <v>118</v>
      </c>
      <c r="G191" s="35" t="s">
        <v>119</v>
      </c>
      <c r="H191" s="1">
        <v>0</v>
      </c>
      <c r="I191" s="12">
        <f t="shared" si="45"/>
        <v>0</v>
      </c>
      <c r="J191" s="52">
        <v>4</v>
      </c>
      <c r="K191" s="53"/>
      <c r="L191" s="53"/>
      <c r="M191" s="54"/>
      <c r="N191" s="12">
        <f t="shared" si="46"/>
        <v>0</v>
      </c>
      <c r="O191" s="13">
        <v>0.08</v>
      </c>
      <c r="P191" s="12">
        <f t="shared" si="47"/>
        <v>0</v>
      </c>
      <c r="Q191" s="12">
        <f t="shared" si="48"/>
        <v>0</v>
      </c>
    </row>
    <row r="192" spans="1:17" s="29" customFormat="1" ht="30" customHeight="1">
      <c r="A192" s="11">
        <v>31</v>
      </c>
      <c r="B192" s="37" t="s">
        <v>163</v>
      </c>
      <c r="C192" s="38" t="s">
        <v>77</v>
      </c>
      <c r="D192" s="37" t="s">
        <v>23</v>
      </c>
      <c r="E192" s="35">
        <v>1</v>
      </c>
      <c r="F192" s="35" t="s">
        <v>118</v>
      </c>
      <c r="G192" s="35" t="s">
        <v>119</v>
      </c>
      <c r="H192" s="1">
        <v>0</v>
      </c>
      <c r="I192" s="12">
        <f t="shared" si="45"/>
        <v>0</v>
      </c>
      <c r="J192" s="52">
        <v>4</v>
      </c>
      <c r="K192" s="53"/>
      <c r="L192" s="53"/>
      <c r="M192" s="54"/>
      <c r="N192" s="12">
        <f t="shared" si="46"/>
        <v>0</v>
      </c>
      <c r="O192" s="13">
        <v>0.08</v>
      </c>
      <c r="P192" s="12">
        <f t="shared" si="47"/>
        <v>0</v>
      </c>
      <c r="Q192" s="12">
        <f t="shared" si="48"/>
        <v>0</v>
      </c>
    </row>
    <row r="193" spans="1:17" s="29" customFormat="1" ht="30" customHeight="1">
      <c r="A193" s="11">
        <v>32</v>
      </c>
      <c r="B193" s="37" t="s">
        <v>78</v>
      </c>
      <c r="C193" s="38" t="s">
        <v>77</v>
      </c>
      <c r="D193" s="37" t="s">
        <v>94</v>
      </c>
      <c r="E193" s="35">
        <v>3</v>
      </c>
      <c r="F193" s="35" t="s">
        <v>118</v>
      </c>
      <c r="G193" s="35" t="s">
        <v>119</v>
      </c>
      <c r="H193" s="1">
        <v>0</v>
      </c>
      <c r="I193" s="12">
        <f t="shared" si="45"/>
        <v>0</v>
      </c>
      <c r="J193" s="52">
        <v>4</v>
      </c>
      <c r="K193" s="53"/>
      <c r="L193" s="53"/>
      <c r="M193" s="54"/>
      <c r="N193" s="12">
        <f t="shared" si="46"/>
        <v>0</v>
      </c>
      <c r="O193" s="13">
        <v>0.08</v>
      </c>
      <c r="P193" s="12">
        <f t="shared" si="47"/>
        <v>0</v>
      </c>
      <c r="Q193" s="12">
        <f t="shared" si="48"/>
        <v>0</v>
      </c>
    </row>
    <row r="194" spans="1:17" s="29" customFormat="1" ht="30" customHeight="1">
      <c r="A194" s="11">
        <v>33</v>
      </c>
      <c r="B194" s="37" t="s">
        <v>134</v>
      </c>
      <c r="C194" s="38" t="s">
        <v>77</v>
      </c>
      <c r="D194" s="37" t="s">
        <v>94</v>
      </c>
      <c r="E194" s="35">
        <v>1</v>
      </c>
      <c r="F194" s="35" t="s">
        <v>118</v>
      </c>
      <c r="G194" s="35" t="s">
        <v>119</v>
      </c>
      <c r="H194" s="1">
        <v>0</v>
      </c>
      <c r="I194" s="12">
        <f t="shared" si="45"/>
        <v>0</v>
      </c>
      <c r="J194" s="52">
        <v>4</v>
      </c>
      <c r="K194" s="53"/>
      <c r="L194" s="53"/>
      <c r="M194" s="54"/>
      <c r="N194" s="12">
        <f t="shared" si="46"/>
        <v>0</v>
      </c>
      <c r="O194" s="13">
        <v>0.08</v>
      </c>
      <c r="P194" s="12">
        <f t="shared" si="47"/>
        <v>0</v>
      </c>
      <c r="Q194" s="12">
        <f t="shared" si="48"/>
        <v>0</v>
      </c>
    </row>
    <row r="195" spans="1:17" s="29" customFormat="1" ht="30" customHeight="1">
      <c r="A195" s="11">
        <v>34</v>
      </c>
      <c r="B195" s="37" t="s">
        <v>137</v>
      </c>
      <c r="C195" s="38" t="s">
        <v>77</v>
      </c>
      <c r="D195" s="37" t="s">
        <v>94</v>
      </c>
      <c r="E195" s="35">
        <v>2</v>
      </c>
      <c r="F195" s="35" t="s">
        <v>118</v>
      </c>
      <c r="G195" s="35" t="s">
        <v>119</v>
      </c>
      <c r="H195" s="1">
        <v>0</v>
      </c>
      <c r="I195" s="12">
        <f t="shared" si="45"/>
        <v>0</v>
      </c>
      <c r="J195" s="52">
        <v>4</v>
      </c>
      <c r="K195" s="53"/>
      <c r="L195" s="53"/>
      <c r="M195" s="54"/>
      <c r="N195" s="12">
        <f t="shared" si="46"/>
        <v>0</v>
      </c>
      <c r="O195" s="13">
        <v>0.08</v>
      </c>
      <c r="P195" s="12">
        <f t="shared" si="47"/>
        <v>0</v>
      </c>
      <c r="Q195" s="12">
        <f t="shared" si="48"/>
        <v>0</v>
      </c>
    </row>
    <row r="196" spans="1:17" s="17" customFormat="1" ht="25.15" customHeight="1">
      <c r="A196" s="55" t="s">
        <v>10</v>
      </c>
      <c r="B196" s="55"/>
      <c r="C196" s="55"/>
      <c r="D196" s="55"/>
      <c r="E196" s="55"/>
      <c r="F196" s="55"/>
      <c r="G196" s="55"/>
      <c r="H196" s="55"/>
      <c r="I196" s="14">
        <f>SUM(I162:I195)</f>
        <v>0</v>
      </c>
      <c r="J196" s="44" t="s">
        <v>7</v>
      </c>
      <c r="K196" s="45"/>
      <c r="L196" s="45"/>
      <c r="M196" s="46"/>
      <c r="N196" s="14">
        <f t="shared" ref="N196" si="49">SUM(N162:N195)</f>
        <v>0</v>
      </c>
      <c r="O196" s="15" t="s">
        <v>7</v>
      </c>
      <c r="P196" s="14">
        <f t="shared" ref="P196:Q196" si="50">SUM(P162:P195)</f>
        <v>0</v>
      </c>
      <c r="Q196" s="16">
        <f t="shared" si="50"/>
        <v>0</v>
      </c>
    </row>
    <row r="197" spans="1:17" s="17" customFormat="1" ht="25.15" customHeight="1">
      <c r="A197" s="59" t="s">
        <v>151</v>
      </c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1:17" s="17" customFormat="1" ht="25.15" customHeight="1">
      <c r="A198" s="7">
        <v>1</v>
      </c>
      <c r="B198" s="7">
        <v>2</v>
      </c>
      <c r="C198" s="7">
        <v>3</v>
      </c>
      <c r="D198" s="7">
        <v>4</v>
      </c>
      <c r="E198" s="7">
        <v>5</v>
      </c>
      <c r="F198" s="7">
        <v>6</v>
      </c>
      <c r="G198" s="7">
        <v>7</v>
      </c>
      <c r="H198" s="8">
        <v>8</v>
      </c>
      <c r="I198" s="7">
        <v>9</v>
      </c>
      <c r="J198" s="56">
        <v>10</v>
      </c>
      <c r="K198" s="57"/>
      <c r="L198" s="57"/>
      <c r="M198" s="58"/>
      <c r="N198" s="7">
        <v>11</v>
      </c>
      <c r="O198" s="9">
        <v>12</v>
      </c>
      <c r="P198" s="7">
        <v>13</v>
      </c>
      <c r="Q198" s="7">
        <v>14</v>
      </c>
    </row>
    <row r="199" spans="1:17" s="17" customFormat="1" ht="25.15" customHeight="1">
      <c r="A199" s="47" t="s">
        <v>0</v>
      </c>
      <c r="B199" s="49" t="s">
        <v>2</v>
      </c>
      <c r="C199" s="47" t="s">
        <v>15</v>
      </c>
      <c r="D199" s="47" t="s">
        <v>16</v>
      </c>
      <c r="E199" s="47" t="s">
        <v>1</v>
      </c>
      <c r="F199" s="42" t="s">
        <v>3</v>
      </c>
      <c r="G199" s="42" t="s">
        <v>6</v>
      </c>
      <c r="H199" s="51" t="s">
        <v>4</v>
      </c>
      <c r="I199" s="42" t="s">
        <v>13</v>
      </c>
      <c r="J199" s="42" t="s">
        <v>198</v>
      </c>
      <c r="K199" s="42"/>
      <c r="L199" s="42"/>
      <c r="M199" s="42"/>
      <c r="N199" s="31" t="s">
        <v>11</v>
      </c>
      <c r="O199" s="43" t="s">
        <v>5</v>
      </c>
      <c r="P199" s="31" t="s">
        <v>12</v>
      </c>
      <c r="Q199" s="42" t="s">
        <v>136</v>
      </c>
    </row>
    <row r="200" spans="1:17" s="17" customFormat="1" ht="58.5" customHeight="1">
      <c r="A200" s="48"/>
      <c r="B200" s="50"/>
      <c r="C200" s="48"/>
      <c r="D200" s="48"/>
      <c r="E200" s="48"/>
      <c r="F200" s="42"/>
      <c r="G200" s="42"/>
      <c r="H200" s="51"/>
      <c r="I200" s="42"/>
      <c r="J200" s="44">
        <v>2018</v>
      </c>
      <c r="K200" s="45"/>
      <c r="L200" s="45"/>
      <c r="M200" s="46"/>
      <c r="N200" s="31" t="s">
        <v>124</v>
      </c>
      <c r="O200" s="43"/>
      <c r="P200" s="31" t="s">
        <v>135</v>
      </c>
      <c r="Q200" s="42"/>
    </row>
    <row r="201" spans="1:17" s="17" customFormat="1" ht="25.15" customHeight="1">
      <c r="A201" s="11">
        <v>1</v>
      </c>
      <c r="B201" s="38" t="s">
        <v>152</v>
      </c>
      <c r="C201" s="38" t="s">
        <v>154</v>
      </c>
      <c r="D201" s="34" t="s">
        <v>153</v>
      </c>
      <c r="E201" s="35">
        <v>31</v>
      </c>
      <c r="F201" s="35" t="s">
        <v>118</v>
      </c>
      <c r="G201" s="35" t="s">
        <v>119</v>
      </c>
      <c r="H201" s="1">
        <v>0</v>
      </c>
      <c r="I201" s="12">
        <f t="shared" ref="I201:I204" si="51">E201*H201</f>
        <v>0</v>
      </c>
      <c r="J201" s="52">
        <v>4</v>
      </c>
      <c r="K201" s="53"/>
      <c r="L201" s="53"/>
      <c r="M201" s="54"/>
      <c r="N201" s="12">
        <f t="shared" ref="N201:N205" si="52">$I201*J201</f>
        <v>0</v>
      </c>
      <c r="O201" s="13">
        <v>0.08</v>
      </c>
      <c r="P201" s="12">
        <f>N201*1.08</f>
        <v>0</v>
      </c>
      <c r="Q201" s="12">
        <f>SUM(P201:P201)</f>
        <v>0</v>
      </c>
    </row>
    <row r="202" spans="1:17" s="17" customFormat="1" ht="25.15" customHeight="1">
      <c r="A202" s="11">
        <v>2</v>
      </c>
      <c r="B202" s="38" t="s">
        <v>22</v>
      </c>
      <c r="C202" s="38" t="s">
        <v>155</v>
      </c>
      <c r="D202" s="34" t="s">
        <v>156</v>
      </c>
      <c r="E202" s="35">
        <v>1</v>
      </c>
      <c r="F202" s="35" t="s">
        <v>118</v>
      </c>
      <c r="G202" s="35" t="s">
        <v>119</v>
      </c>
      <c r="H202" s="1">
        <v>0</v>
      </c>
      <c r="I202" s="12">
        <f t="shared" si="51"/>
        <v>0</v>
      </c>
      <c r="J202" s="52">
        <v>4</v>
      </c>
      <c r="K202" s="53"/>
      <c r="L202" s="53"/>
      <c r="M202" s="54"/>
      <c r="N202" s="12">
        <f t="shared" si="52"/>
        <v>0</v>
      </c>
      <c r="O202" s="13">
        <v>0.08</v>
      </c>
      <c r="P202" s="12">
        <f>N202*1.08</f>
        <v>0</v>
      </c>
      <c r="Q202" s="12">
        <f>SUM(P202:P202)</f>
        <v>0</v>
      </c>
    </row>
    <row r="203" spans="1:17" s="17" customFormat="1" ht="25.15" customHeight="1">
      <c r="A203" s="11">
        <v>3</v>
      </c>
      <c r="B203" s="38" t="s">
        <v>157</v>
      </c>
      <c r="C203" s="38" t="s">
        <v>155</v>
      </c>
      <c r="D203" s="34" t="s">
        <v>156</v>
      </c>
      <c r="E203" s="35">
        <v>1</v>
      </c>
      <c r="F203" s="35" t="s">
        <v>118</v>
      </c>
      <c r="G203" s="35" t="s">
        <v>119</v>
      </c>
      <c r="H203" s="1">
        <v>0</v>
      </c>
      <c r="I203" s="12">
        <f t="shared" si="51"/>
        <v>0</v>
      </c>
      <c r="J203" s="52">
        <v>4</v>
      </c>
      <c r="K203" s="53"/>
      <c r="L203" s="53"/>
      <c r="M203" s="54"/>
      <c r="N203" s="12">
        <f t="shared" si="52"/>
        <v>0</v>
      </c>
      <c r="O203" s="13">
        <v>0.08</v>
      </c>
      <c r="P203" s="12">
        <f>N203*1.08</f>
        <v>0</v>
      </c>
      <c r="Q203" s="12">
        <f>SUM(P203:P203)</f>
        <v>0</v>
      </c>
    </row>
    <row r="204" spans="1:17" s="17" customFormat="1" ht="25.15" customHeight="1">
      <c r="A204" s="11">
        <v>4</v>
      </c>
      <c r="B204" s="38" t="s">
        <v>158</v>
      </c>
      <c r="C204" s="38" t="s">
        <v>154</v>
      </c>
      <c r="D204" s="34" t="s">
        <v>160</v>
      </c>
      <c r="E204" s="35">
        <v>4</v>
      </c>
      <c r="F204" s="35" t="s">
        <v>118</v>
      </c>
      <c r="G204" s="35" t="s">
        <v>119</v>
      </c>
      <c r="H204" s="1">
        <v>0</v>
      </c>
      <c r="I204" s="12">
        <f t="shared" si="51"/>
        <v>0</v>
      </c>
      <c r="J204" s="52">
        <v>4</v>
      </c>
      <c r="K204" s="53"/>
      <c r="L204" s="53"/>
      <c r="M204" s="54"/>
      <c r="N204" s="12">
        <f t="shared" si="52"/>
        <v>0</v>
      </c>
      <c r="O204" s="13">
        <v>0.08</v>
      </c>
      <c r="P204" s="12">
        <f>N204*1.08</f>
        <v>0</v>
      </c>
      <c r="Q204" s="12">
        <f>SUM(P204:P204)</f>
        <v>0</v>
      </c>
    </row>
    <row r="205" spans="1:17" s="17" customFormat="1" ht="25.15" customHeight="1">
      <c r="A205" s="11">
        <v>5</v>
      </c>
      <c r="B205" s="38" t="s">
        <v>159</v>
      </c>
      <c r="C205" s="38" t="s">
        <v>154</v>
      </c>
      <c r="D205" s="34" t="s">
        <v>160</v>
      </c>
      <c r="E205" s="35">
        <v>4</v>
      </c>
      <c r="F205" s="35" t="s">
        <v>118</v>
      </c>
      <c r="G205" s="35" t="s">
        <v>119</v>
      </c>
      <c r="H205" s="1">
        <v>0</v>
      </c>
      <c r="I205" s="12">
        <f t="shared" ref="I205" si="53">E205*H205</f>
        <v>0</v>
      </c>
      <c r="J205" s="52">
        <v>4</v>
      </c>
      <c r="K205" s="53"/>
      <c r="L205" s="53"/>
      <c r="M205" s="54"/>
      <c r="N205" s="12">
        <f t="shared" si="52"/>
        <v>0</v>
      </c>
      <c r="O205" s="13">
        <v>0.08</v>
      </c>
      <c r="P205" s="12">
        <f>N205*1.08</f>
        <v>0</v>
      </c>
      <c r="Q205" s="12">
        <f>SUM(P205:P205)</f>
        <v>0</v>
      </c>
    </row>
    <row r="206" spans="1:17" s="5" customFormat="1" ht="30" customHeight="1">
      <c r="A206" s="55" t="s">
        <v>10</v>
      </c>
      <c r="B206" s="55"/>
      <c r="C206" s="55"/>
      <c r="D206" s="55"/>
      <c r="E206" s="55"/>
      <c r="F206" s="55"/>
      <c r="G206" s="55"/>
      <c r="H206" s="55"/>
      <c r="I206" s="14">
        <f>SUM(I201:I205)</f>
        <v>0</v>
      </c>
      <c r="J206" s="52" t="s">
        <v>7</v>
      </c>
      <c r="K206" s="53"/>
      <c r="L206" s="53"/>
      <c r="M206" s="54"/>
      <c r="N206" s="14">
        <f>SUM(N201:N205)</f>
        <v>0</v>
      </c>
      <c r="O206" s="15" t="s">
        <v>7</v>
      </c>
      <c r="P206" s="14">
        <f>SUM(P201:P205)</f>
        <v>0</v>
      </c>
      <c r="Q206" s="36">
        <f>SUM(Q201:Q205)</f>
        <v>0</v>
      </c>
    </row>
    <row r="207" spans="1:17" s="10" customFormat="1" ht="45.75" customHeight="1">
      <c r="A207" s="62" t="s">
        <v>31</v>
      </c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26">
        <f>N21+N44+N64+N103+N113+N124+N148+N157+N196</f>
        <v>0</v>
      </c>
      <c r="O207" s="25" t="s">
        <v>7</v>
      </c>
      <c r="P207" s="26">
        <f>P21+P44+P64+P103+P113+P124+P148+P157+P196</f>
        <v>0</v>
      </c>
      <c r="Q207" s="27">
        <f>Q21+Q44+Q64+Q103+Q113+Q124+Q148+Q157+Q196+Q54+Q206</f>
        <v>0</v>
      </c>
    </row>
    <row r="208" spans="1:17" s="29" customFormat="1" ht="40.15" customHeight="1">
      <c r="A208" s="67" t="s">
        <v>32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s="29" customFormat="1" ht="30" customHeight="1">
      <c r="A209" s="59" t="s">
        <v>35</v>
      </c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1:17" ht="25.15" customHeight="1">
      <c r="A210" s="7">
        <v>1</v>
      </c>
      <c r="B210" s="7">
        <v>2</v>
      </c>
      <c r="C210" s="7">
        <v>3</v>
      </c>
      <c r="D210" s="7">
        <v>4</v>
      </c>
      <c r="E210" s="7">
        <v>5</v>
      </c>
      <c r="F210" s="7">
        <v>6</v>
      </c>
      <c r="G210" s="7">
        <v>7</v>
      </c>
      <c r="H210" s="8">
        <v>8</v>
      </c>
      <c r="I210" s="7">
        <v>9</v>
      </c>
      <c r="J210" s="56">
        <v>10</v>
      </c>
      <c r="K210" s="57"/>
      <c r="L210" s="57"/>
      <c r="M210" s="58"/>
      <c r="N210" s="7">
        <v>11</v>
      </c>
      <c r="O210" s="9">
        <v>12</v>
      </c>
      <c r="P210" s="7">
        <v>13</v>
      </c>
      <c r="Q210" s="7">
        <v>14</v>
      </c>
    </row>
    <row r="211" spans="1:17" s="29" customFormat="1" ht="42.75" customHeight="1">
      <c r="A211" s="47" t="s">
        <v>0</v>
      </c>
      <c r="B211" s="49" t="s">
        <v>2</v>
      </c>
      <c r="C211" s="47" t="s">
        <v>15</v>
      </c>
      <c r="D211" s="47" t="s">
        <v>16</v>
      </c>
      <c r="E211" s="47" t="s">
        <v>1</v>
      </c>
      <c r="F211" s="42" t="s">
        <v>3</v>
      </c>
      <c r="G211" s="42" t="s">
        <v>6</v>
      </c>
      <c r="H211" s="51" t="s">
        <v>4</v>
      </c>
      <c r="I211" s="42" t="s">
        <v>13</v>
      </c>
      <c r="J211" s="42" t="s">
        <v>198</v>
      </c>
      <c r="K211" s="42"/>
      <c r="L211" s="42"/>
      <c r="M211" s="42"/>
      <c r="N211" s="31" t="s">
        <v>11</v>
      </c>
      <c r="O211" s="43" t="s">
        <v>5</v>
      </c>
      <c r="P211" s="31" t="s">
        <v>12</v>
      </c>
      <c r="Q211" s="42" t="s">
        <v>136</v>
      </c>
    </row>
    <row r="212" spans="1:17" s="29" customFormat="1" ht="53.25" customHeight="1">
      <c r="A212" s="48"/>
      <c r="B212" s="50"/>
      <c r="C212" s="48"/>
      <c r="D212" s="48"/>
      <c r="E212" s="48"/>
      <c r="F212" s="42"/>
      <c r="G212" s="42"/>
      <c r="H212" s="51"/>
      <c r="I212" s="42"/>
      <c r="J212" s="44">
        <v>2018</v>
      </c>
      <c r="K212" s="45"/>
      <c r="L212" s="45"/>
      <c r="M212" s="46"/>
      <c r="N212" s="31" t="s">
        <v>124</v>
      </c>
      <c r="O212" s="43"/>
      <c r="P212" s="31" t="s">
        <v>135</v>
      </c>
      <c r="Q212" s="42"/>
    </row>
    <row r="213" spans="1:17" s="29" customFormat="1" ht="39" customHeight="1">
      <c r="A213" s="11">
        <v>1</v>
      </c>
      <c r="B213" s="37" t="s">
        <v>192</v>
      </c>
      <c r="C213" s="38" t="s">
        <v>38</v>
      </c>
      <c r="D213" s="34" t="s">
        <v>17</v>
      </c>
      <c r="E213" s="35">
        <v>4</v>
      </c>
      <c r="F213" s="35" t="s">
        <v>118</v>
      </c>
      <c r="G213" s="35" t="s">
        <v>119</v>
      </c>
      <c r="H213" s="1">
        <v>0</v>
      </c>
      <c r="I213" s="12">
        <f>E213*H213</f>
        <v>0</v>
      </c>
      <c r="J213" s="52">
        <v>4</v>
      </c>
      <c r="K213" s="53"/>
      <c r="L213" s="53"/>
      <c r="M213" s="54"/>
      <c r="N213" s="12">
        <f>$I213*J213</f>
        <v>0</v>
      </c>
      <c r="O213" s="13">
        <v>0.08</v>
      </c>
      <c r="P213" s="12">
        <f>N213*1.08</f>
        <v>0</v>
      </c>
      <c r="Q213" s="12">
        <f>SUM(P213:P213)</f>
        <v>0</v>
      </c>
    </row>
    <row r="214" spans="1:17" s="6" customFormat="1" ht="25.15" customHeight="1">
      <c r="A214" s="11">
        <v>2</v>
      </c>
      <c r="B214" s="37" t="s">
        <v>33</v>
      </c>
      <c r="C214" s="38" t="s">
        <v>38</v>
      </c>
      <c r="D214" s="34" t="s">
        <v>17</v>
      </c>
      <c r="E214" s="35">
        <v>16</v>
      </c>
      <c r="F214" s="35" t="s">
        <v>118</v>
      </c>
      <c r="G214" s="35" t="s">
        <v>119</v>
      </c>
      <c r="H214" s="1">
        <v>0</v>
      </c>
      <c r="I214" s="12">
        <f t="shared" ref="I214:I215" si="54">E214*H214</f>
        <v>0</v>
      </c>
      <c r="J214" s="52">
        <v>4</v>
      </c>
      <c r="K214" s="53"/>
      <c r="L214" s="53"/>
      <c r="M214" s="54"/>
      <c r="N214" s="12">
        <f t="shared" ref="N214:N215" si="55">$I214*J214</f>
        <v>0</v>
      </c>
      <c r="O214" s="13">
        <v>0.08</v>
      </c>
      <c r="P214" s="12">
        <f>N214*1.08</f>
        <v>0</v>
      </c>
      <c r="Q214" s="12">
        <f>SUM(P214:P214)</f>
        <v>0</v>
      </c>
    </row>
    <row r="215" spans="1:17" s="10" customFormat="1" ht="27.75" customHeight="1">
      <c r="A215" s="11">
        <v>3</v>
      </c>
      <c r="B215" s="37" t="s">
        <v>34</v>
      </c>
      <c r="C215" s="38" t="s">
        <v>38</v>
      </c>
      <c r="D215" s="34" t="s">
        <v>17</v>
      </c>
      <c r="E215" s="35">
        <v>4</v>
      </c>
      <c r="F215" s="35" t="s">
        <v>118</v>
      </c>
      <c r="G215" s="35" t="s">
        <v>119</v>
      </c>
      <c r="H215" s="1">
        <v>0</v>
      </c>
      <c r="I215" s="12">
        <f t="shared" si="54"/>
        <v>0</v>
      </c>
      <c r="J215" s="52">
        <v>4</v>
      </c>
      <c r="K215" s="53"/>
      <c r="L215" s="53"/>
      <c r="M215" s="54"/>
      <c r="N215" s="12">
        <f t="shared" si="55"/>
        <v>0</v>
      </c>
      <c r="O215" s="13">
        <v>0.08</v>
      </c>
      <c r="P215" s="12">
        <f>N215*1.08</f>
        <v>0</v>
      </c>
      <c r="Q215" s="12">
        <f>SUM(P215:P215)</f>
        <v>0</v>
      </c>
    </row>
    <row r="216" spans="1:17" s="29" customFormat="1" ht="40.15" customHeight="1">
      <c r="A216" s="55" t="s">
        <v>10</v>
      </c>
      <c r="B216" s="55"/>
      <c r="C216" s="55"/>
      <c r="D216" s="55"/>
      <c r="E216" s="55"/>
      <c r="F216" s="55"/>
      <c r="G216" s="55"/>
      <c r="H216" s="55"/>
      <c r="I216" s="14">
        <f>SUM(I213:I215)</f>
        <v>0</v>
      </c>
      <c r="J216" s="44" t="s">
        <v>7</v>
      </c>
      <c r="K216" s="45"/>
      <c r="L216" s="45"/>
      <c r="M216" s="46"/>
      <c r="N216" s="14">
        <f>SUM(N213:N215)</f>
        <v>0</v>
      </c>
      <c r="O216" s="15" t="s">
        <v>7</v>
      </c>
      <c r="P216" s="14">
        <f>SUM(P213:P215)</f>
        <v>0</v>
      </c>
      <c r="Q216" s="16">
        <f>SUM(Q213:Q215)</f>
        <v>0</v>
      </c>
    </row>
    <row r="217" spans="1:17" s="29" customFormat="1" ht="30" customHeight="1">
      <c r="A217" s="59" t="s">
        <v>36</v>
      </c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1:17" ht="25.15" customHeight="1">
      <c r="A218" s="7">
        <v>1</v>
      </c>
      <c r="B218" s="7">
        <v>2</v>
      </c>
      <c r="C218" s="7">
        <v>3</v>
      </c>
      <c r="D218" s="7">
        <v>4</v>
      </c>
      <c r="E218" s="7">
        <v>5</v>
      </c>
      <c r="F218" s="7">
        <v>6</v>
      </c>
      <c r="G218" s="7">
        <v>7</v>
      </c>
      <c r="H218" s="8">
        <v>8</v>
      </c>
      <c r="I218" s="7">
        <v>9</v>
      </c>
      <c r="J218" s="56">
        <v>10</v>
      </c>
      <c r="K218" s="57"/>
      <c r="L218" s="57"/>
      <c r="M218" s="58"/>
      <c r="N218" s="7">
        <v>11</v>
      </c>
      <c r="O218" s="9">
        <v>12</v>
      </c>
      <c r="P218" s="7">
        <v>13</v>
      </c>
      <c r="Q218" s="7">
        <v>14</v>
      </c>
    </row>
    <row r="219" spans="1:17" s="29" customFormat="1" ht="42.75" customHeight="1">
      <c r="A219" s="47" t="s">
        <v>0</v>
      </c>
      <c r="B219" s="49" t="s">
        <v>2</v>
      </c>
      <c r="C219" s="47" t="s">
        <v>15</v>
      </c>
      <c r="D219" s="47" t="s">
        <v>16</v>
      </c>
      <c r="E219" s="47" t="s">
        <v>1</v>
      </c>
      <c r="F219" s="42" t="s">
        <v>3</v>
      </c>
      <c r="G219" s="42" t="s">
        <v>6</v>
      </c>
      <c r="H219" s="51" t="s">
        <v>4</v>
      </c>
      <c r="I219" s="42" t="s">
        <v>13</v>
      </c>
      <c r="J219" s="42" t="s">
        <v>198</v>
      </c>
      <c r="K219" s="42"/>
      <c r="L219" s="42"/>
      <c r="M219" s="42"/>
      <c r="N219" s="31" t="s">
        <v>11</v>
      </c>
      <c r="O219" s="43" t="s">
        <v>5</v>
      </c>
      <c r="P219" s="31" t="s">
        <v>12</v>
      </c>
      <c r="Q219" s="42" t="s">
        <v>136</v>
      </c>
    </row>
    <row r="220" spans="1:17" s="29" customFormat="1" ht="54" customHeight="1">
      <c r="A220" s="48"/>
      <c r="B220" s="50"/>
      <c r="C220" s="48"/>
      <c r="D220" s="48"/>
      <c r="E220" s="48"/>
      <c r="F220" s="42"/>
      <c r="G220" s="42"/>
      <c r="H220" s="51"/>
      <c r="I220" s="42"/>
      <c r="J220" s="44">
        <v>2018</v>
      </c>
      <c r="K220" s="45"/>
      <c r="L220" s="45"/>
      <c r="M220" s="46"/>
      <c r="N220" s="31" t="s">
        <v>124</v>
      </c>
      <c r="O220" s="43"/>
      <c r="P220" s="31" t="s">
        <v>135</v>
      </c>
      <c r="Q220" s="42"/>
    </row>
    <row r="221" spans="1:17" s="17" customFormat="1" ht="42.75" customHeight="1">
      <c r="A221" s="11">
        <v>1</v>
      </c>
      <c r="B221" s="37" t="s">
        <v>192</v>
      </c>
      <c r="C221" s="34" t="s">
        <v>37</v>
      </c>
      <c r="D221" s="34" t="s">
        <v>17</v>
      </c>
      <c r="E221" s="35">
        <v>4</v>
      </c>
      <c r="F221" s="35" t="s">
        <v>118</v>
      </c>
      <c r="G221" s="35" t="s">
        <v>119</v>
      </c>
      <c r="H221" s="1">
        <v>0</v>
      </c>
      <c r="I221" s="12">
        <f t="shared" ref="I221:I223" si="56">E221*H221</f>
        <v>0</v>
      </c>
      <c r="J221" s="52">
        <v>4</v>
      </c>
      <c r="K221" s="53"/>
      <c r="L221" s="53"/>
      <c r="M221" s="54"/>
      <c r="N221" s="12">
        <f t="shared" ref="N221:N223" si="57">$I221*J221</f>
        <v>0</v>
      </c>
      <c r="O221" s="13">
        <v>0.08</v>
      </c>
      <c r="P221" s="12">
        <f>N221*1.08</f>
        <v>0</v>
      </c>
      <c r="Q221" s="12">
        <f>SUM(P221:P221)</f>
        <v>0</v>
      </c>
    </row>
    <row r="222" spans="1:17" s="6" customFormat="1" ht="25.15" customHeight="1">
      <c r="A222" s="11">
        <v>2</v>
      </c>
      <c r="B222" s="37" t="s">
        <v>33</v>
      </c>
      <c r="C222" s="34" t="s">
        <v>37</v>
      </c>
      <c r="D222" s="34" t="s">
        <v>17</v>
      </c>
      <c r="E222" s="35">
        <v>40</v>
      </c>
      <c r="F222" s="35" t="s">
        <v>118</v>
      </c>
      <c r="G222" s="35" t="s">
        <v>119</v>
      </c>
      <c r="H222" s="1">
        <v>0</v>
      </c>
      <c r="I222" s="12">
        <f t="shared" si="56"/>
        <v>0</v>
      </c>
      <c r="J222" s="52">
        <v>4</v>
      </c>
      <c r="K222" s="53"/>
      <c r="L222" s="53"/>
      <c r="M222" s="54"/>
      <c r="N222" s="12">
        <f t="shared" si="57"/>
        <v>0</v>
      </c>
      <c r="O222" s="13">
        <v>0.08</v>
      </c>
      <c r="P222" s="12">
        <f>N222*1.08</f>
        <v>0</v>
      </c>
      <c r="Q222" s="12">
        <f>SUM(P222:P222)</f>
        <v>0</v>
      </c>
    </row>
    <row r="223" spans="1:17" s="10" customFormat="1" ht="27.75" customHeight="1">
      <c r="A223" s="11">
        <v>3</v>
      </c>
      <c r="B223" s="37" t="s">
        <v>34</v>
      </c>
      <c r="C223" s="34" t="s">
        <v>37</v>
      </c>
      <c r="D223" s="34" t="s">
        <v>17</v>
      </c>
      <c r="E223" s="35">
        <v>4</v>
      </c>
      <c r="F223" s="35" t="s">
        <v>118</v>
      </c>
      <c r="G223" s="35" t="s">
        <v>119</v>
      </c>
      <c r="H223" s="1">
        <v>0</v>
      </c>
      <c r="I223" s="12">
        <f t="shared" si="56"/>
        <v>0</v>
      </c>
      <c r="J223" s="52">
        <v>4</v>
      </c>
      <c r="K223" s="53"/>
      <c r="L223" s="53"/>
      <c r="M223" s="54"/>
      <c r="N223" s="12">
        <f t="shared" si="57"/>
        <v>0</v>
      </c>
      <c r="O223" s="13">
        <v>0.08</v>
      </c>
      <c r="P223" s="12">
        <f>N223*1.08</f>
        <v>0</v>
      </c>
      <c r="Q223" s="12">
        <f>SUM(P223:P223)</f>
        <v>0</v>
      </c>
    </row>
    <row r="224" spans="1:17" s="29" customFormat="1" ht="40.15" customHeight="1">
      <c r="A224" s="55" t="s">
        <v>10</v>
      </c>
      <c r="B224" s="55"/>
      <c r="C224" s="55"/>
      <c r="D224" s="55"/>
      <c r="E224" s="55"/>
      <c r="F224" s="55"/>
      <c r="G224" s="55"/>
      <c r="H224" s="55"/>
      <c r="I224" s="14">
        <f>SUM(I221:I223)</f>
        <v>0</v>
      </c>
      <c r="J224" s="44" t="s">
        <v>7</v>
      </c>
      <c r="K224" s="45"/>
      <c r="L224" s="45"/>
      <c r="M224" s="46"/>
      <c r="N224" s="14">
        <f>SUM(N221:N223)</f>
        <v>0</v>
      </c>
      <c r="O224" s="15" t="s">
        <v>7</v>
      </c>
      <c r="P224" s="14">
        <f>SUM(P221:P223)</f>
        <v>0</v>
      </c>
      <c r="Q224" s="16">
        <f>SUM(Q221:Q223)</f>
        <v>0</v>
      </c>
    </row>
    <row r="225" spans="1:17" s="29" customFormat="1" ht="30" customHeight="1">
      <c r="A225" s="59" t="s">
        <v>39</v>
      </c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1:17" ht="25.15" customHeight="1">
      <c r="A226" s="7">
        <v>1</v>
      </c>
      <c r="B226" s="7">
        <v>2</v>
      </c>
      <c r="C226" s="7">
        <v>3</v>
      </c>
      <c r="D226" s="7">
        <v>4</v>
      </c>
      <c r="E226" s="7">
        <v>5</v>
      </c>
      <c r="F226" s="7">
        <v>6</v>
      </c>
      <c r="G226" s="7">
        <v>7</v>
      </c>
      <c r="H226" s="8">
        <v>8</v>
      </c>
      <c r="I226" s="7">
        <v>9</v>
      </c>
      <c r="J226" s="56">
        <v>10</v>
      </c>
      <c r="K226" s="57"/>
      <c r="L226" s="57"/>
      <c r="M226" s="58"/>
      <c r="N226" s="7">
        <v>11</v>
      </c>
      <c r="O226" s="9">
        <v>12</v>
      </c>
      <c r="P226" s="7">
        <v>13</v>
      </c>
      <c r="Q226" s="7">
        <v>14</v>
      </c>
    </row>
    <row r="227" spans="1:17" s="29" customFormat="1" ht="43.5" customHeight="1">
      <c r="A227" s="47" t="s">
        <v>0</v>
      </c>
      <c r="B227" s="49" t="s">
        <v>2</v>
      </c>
      <c r="C227" s="47" t="s">
        <v>15</v>
      </c>
      <c r="D227" s="47" t="s">
        <v>16</v>
      </c>
      <c r="E227" s="47" t="s">
        <v>1</v>
      </c>
      <c r="F227" s="42" t="s">
        <v>3</v>
      </c>
      <c r="G227" s="42" t="s">
        <v>6</v>
      </c>
      <c r="H227" s="51" t="s">
        <v>4</v>
      </c>
      <c r="I227" s="42" t="s">
        <v>13</v>
      </c>
      <c r="J227" s="42" t="s">
        <v>198</v>
      </c>
      <c r="K227" s="42"/>
      <c r="L227" s="42"/>
      <c r="M227" s="42"/>
      <c r="N227" s="31" t="s">
        <v>11</v>
      </c>
      <c r="O227" s="43" t="s">
        <v>5</v>
      </c>
      <c r="P227" s="31" t="s">
        <v>12</v>
      </c>
      <c r="Q227" s="42" t="s">
        <v>136</v>
      </c>
    </row>
    <row r="228" spans="1:17" s="29" customFormat="1" ht="53.25" customHeight="1">
      <c r="A228" s="48"/>
      <c r="B228" s="50"/>
      <c r="C228" s="48"/>
      <c r="D228" s="48"/>
      <c r="E228" s="48"/>
      <c r="F228" s="42"/>
      <c r="G228" s="42"/>
      <c r="H228" s="51"/>
      <c r="I228" s="42"/>
      <c r="J228" s="44">
        <v>2018</v>
      </c>
      <c r="K228" s="45"/>
      <c r="L228" s="45"/>
      <c r="M228" s="46"/>
      <c r="N228" s="31" t="s">
        <v>124</v>
      </c>
      <c r="O228" s="43"/>
      <c r="P228" s="31" t="s">
        <v>135</v>
      </c>
      <c r="Q228" s="42"/>
    </row>
    <row r="229" spans="1:17" s="29" customFormat="1" ht="44.25" customHeight="1">
      <c r="A229" s="11">
        <v>1</v>
      </c>
      <c r="B229" s="37" t="s">
        <v>192</v>
      </c>
      <c r="C229" s="34" t="s">
        <v>25</v>
      </c>
      <c r="D229" s="34" t="s">
        <v>17</v>
      </c>
      <c r="E229" s="35">
        <v>1</v>
      </c>
      <c r="F229" s="35" t="s">
        <v>118</v>
      </c>
      <c r="G229" s="35" t="s">
        <v>119</v>
      </c>
      <c r="H229" s="1">
        <v>0</v>
      </c>
      <c r="I229" s="12">
        <f>E229*H229</f>
        <v>0</v>
      </c>
      <c r="J229" s="52">
        <v>4</v>
      </c>
      <c r="K229" s="53"/>
      <c r="L229" s="53"/>
      <c r="M229" s="54"/>
      <c r="N229" s="12">
        <f>$I229*J229</f>
        <v>0</v>
      </c>
      <c r="O229" s="13">
        <v>0.08</v>
      </c>
      <c r="P229" s="12">
        <f>N229*1.08</f>
        <v>0</v>
      </c>
      <c r="Q229" s="12">
        <f>SUM(P229:P229)</f>
        <v>0</v>
      </c>
    </row>
    <row r="230" spans="1:17" s="6" customFormat="1" ht="25.15" customHeight="1">
      <c r="A230" s="11">
        <v>2</v>
      </c>
      <c r="B230" s="37" t="s">
        <v>33</v>
      </c>
      <c r="C230" s="34" t="s">
        <v>25</v>
      </c>
      <c r="D230" s="34" t="s">
        <v>17</v>
      </c>
      <c r="E230" s="35">
        <v>2</v>
      </c>
      <c r="F230" s="35" t="s">
        <v>118</v>
      </c>
      <c r="G230" s="35" t="s">
        <v>119</v>
      </c>
      <c r="H230" s="1">
        <v>0</v>
      </c>
      <c r="I230" s="12">
        <f t="shared" ref="I230:I231" si="58">E230*H230</f>
        <v>0</v>
      </c>
      <c r="J230" s="52">
        <v>4</v>
      </c>
      <c r="K230" s="53"/>
      <c r="L230" s="53"/>
      <c r="M230" s="54"/>
      <c r="N230" s="12">
        <f t="shared" ref="N230:N231" si="59">$I230*J230</f>
        <v>0</v>
      </c>
      <c r="O230" s="13">
        <v>0.08</v>
      </c>
      <c r="P230" s="12">
        <f>N230*1.08</f>
        <v>0</v>
      </c>
      <c r="Q230" s="12">
        <f>SUM(P230:P230)</f>
        <v>0</v>
      </c>
    </row>
    <row r="231" spans="1:17" s="10" customFormat="1" ht="26.25" customHeight="1">
      <c r="A231" s="11">
        <v>3</v>
      </c>
      <c r="B231" s="37" t="s">
        <v>34</v>
      </c>
      <c r="C231" s="34" t="s">
        <v>25</v>
      </c>
      <c r="D231" s="34" t="s">
        <v>17</v>
      </c>
      <c r="E231" s="35">
        <v>1</v>
      </c>
      <c r="F231" s="35" t="s">
        <v>118</v>
      </c>
      <c r="G231" s="35" t="s">
        <v>119</v>
      </c>
      <c r="H231" s="1">
        <v>0</v>
      </c>
      <c r="I231" s="12">
        <f t="shared" si="58"/>
        <v>0</v>
      </c>
      <c r="J231" s="52">
        <v>4</v>
      </c>
      <c r="K231" s="53"/>
      <c r="L231" s="53"/>
      <c r="M231" s="54"/>
      <c r="N231" s="12">
        <f t="shared" si="59"/>
        <v>0</v>
      </c>
      <c r="O231" s="13">
        <v>0.08</v>
      </c>
      <c r="P231" s="12">
        <f>N231*1.08</f>
        <v>0</v>
      </c>
      <c r="Q231" s="12">
        <f>SUM(P231:P231)</f>
        <v>0</v>
      </c>
    </row>
    <row r="232" spans="1:17" s="29" customFormat="1" ht="40.15" customHeight="1">
      <c r="A232" s="55" t="s">
        <v>10</v>
      </c>
      <c r="B232" s="55"/>
      <c r="C232" s="55"/>
      <c r="D232" s="55"/>
      <c r="E232" s="55"/>
      <c r="F232" s="55"/>
      <c r="G232" s="55"/>
      <c r="H232" s="55"/>
      <c r="I232" s="14">
        <f>SUM(I229:I231)</f>
        <v>0</v>
      </c>
      <c r="J232" s="44" t="s">
        <v>7</v>
      </c>
      <c r="K232" s="45"/>
      <c r="L232" s="45"/>
      <c r="M232" s="46"/>
      <c r="N232" s="14">
        <f>SUM(N229:N231)</f>
        <v>0</v>
      </c>
      <c r="O232" s="15" t="s">
        <v>7</v>
      </c>
      <c r="P232" s="14">
        <f>SUM(P229:P231)</f>
        <v>0</v>
      </c>
      <c r="Q232" s="16">
        <f>SUM(Q229:Q231)</f>
        <v>0</v>
      </c>
    </row>
    <row r="233" spans="1:17" s="29" customFormat="1" ht="30" customHeight="1">
      <c r="A233" s="59" t="s">
        <v>40</v>
      </c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1:17" ht="25.15" customHeight="1">
      <c r="A234" s="7">
        <v>1</v>
      </c>
      <c r="B234" s="7">
        <v>2</v>
      </c>
      <c r="C234" s="7">
        <v>3</v>
      </c>
      <c r="D234" s="7">
        <v>4</v>
      </c>
      <c r="E234" s="7">
        <v>5</v>
      </c>
      <c r="F234" s="7">
        <v>6</v>
      </c>
      <c r="G234" s="7">
        <v>7</v>
      </c>
      <c r="H234" s="8">
        <v>8</v>
      </c>
      <c r="I234" s="7">
        <v>9</v>
      </c>
      <c r="J234" s="56">
        <v>10</v>
      </c>
      <c r="K234" s="57"/>
      <c r="L234" s="57"/>
      <c r="M234" s="58"/>
      <c r="N234" s="7">
        <v>11</v>
      </c>
      <c r="O234" s="9">
        <v>12</v>
      </c>
      <c r="P234" s="7">
        <v>13</v>
      </c>
      <c r="Q234" s="7">
        <v>14</v>
      </c>
    </row>
    <row r="235" spans="1:17" s="29" customFormat="1" ht="51.75" customHeight="1">
      <c r="A235" s="47" t="s">
        <v>0</v>
      </c>
      <c r="B235" s="49" t="s">
        <v>2</v>
      </c>
      <c r="C235" s="47" t="s">
        <v>15</v>
      </c>
      <c r="D235" s="47" t="s">
        <v>16</v>
      </c>
      <c r="E235" s="47" t="s">
        <v>1</v>
      </c>
      <c r="F235" s="42" t="s">
        <v>3</v>
      </c>
      <c r="G235" s="42" t="s">
        <v>6</v>
      </c>
      <c r="H235" s="51" t="s">
        <v>4</v>
      </c>
      <c r="I235" s="42" t="s">
        <v>13</v>
      </c>
      <c r="J235" s="42" t="s">
        <v>198</v>
      </c>
      <c r="K235" s="42"/>
      <c r="L235" s="42"/>
      <c r="M235" s="42"/>
      <c r="N235" s="31" t="s">
        <v>11</v>
      </c>
      <c r="O235" s="43" t="s">
        <v>5</v>
      </c>
      <c r="P235" s="31" t="s">
        <v>12</v>
      </c>
      <c r="Q235" s="42" t="s">
        <v>136</v>
      </c>
    </row>
    <row r="236" spans="1:17" s="29" customFormat="1" ht="51.75" customHeight="1">
      <c r="A236" s="48"/>
      <c r="B236" s="50"/>
      <c r="C236" s="48"/>
      <c r="D236" s="48"/>
      <c r="E236" s="48"/>
      <c r="F236" s="42"/>
      <c r="G236" s="42"/>
      <c r="H236" s="51"/>
      <c r="I236" s="42"/>
      <c r="J236" s="44">
        <v>2018</v>
      </c>
      <c r="K236" s="45"/>
      <c r="L236" s="45"/>
      <c r="M236" s="46"/>
      <c r="N236" s="31" t="s">
        <v>124</v>
      </c>
      <c r="O236" s="43"/>
      <c r="P236" s="31" t="s">
        <v>135</v>
      </c>
      <c r="Q236" s="42"/>
    </row>
    <row r="237" spans="1:17" s="29" customFormat="1" ht="42.75" customHeight="1">
      <c r="A237" s="11">
        <v>1</v>
      </c>
      <c r="B237" s="37" t="s">
        <v>192</v>
      </c>
      <c r="C237" s="38" t="s">
        <v>28</v>
      </c>
      <c r="D237" s="34" t="s">
        <v>17</v>
      </c>
      <c r="E237" s="35">
        <v>2</v>
      </c>
      <c r="F237" s="35" t="s">
        <v>118</v>
      </c>
      <c r="G237" s="35" t="s">
        <v>119</v>
      </c>
      <c r="H237" s="1">
        <v>0</v>
      </c>
      <c r="I237" s="12">
        <f>E237*H237</f>
        <v>0</v>
      </c>
      <c r="J237" s="52">
        <v>4</v>
      </c>
      <c r="K237" s="53"/>
      <c r="L237" s="53"/>
      <c r="M237" s="54"/>
      <c r="N237" s="12">
        <f>$I237*J237</f>
        <v>0</v>
      </c>
      <c r="O237" s="13">
        <v>0.08</v>
      </c>
      <c r="P237" s="12">
        <f>N237*1.08</f>
        <v>0</v>
      </c>
      <c r="Q237" s="12">
        <f>SUM(P237:P237)</f>
        <v>0</v>
      </c>
    </row>
    <row r="238" spans="1:17" s="6" customFormat="1" ht="35.25" customHeight="1">
      <c r="A238" s="11">
        <v>2</v>
      </c>
      <c r="B238" s="37" t="s">
        <v>33</v>
      </c>
      <c r="C238" s="38" t="s">
        <v>28</v>
      </c>
      <c r="D238" s="34" t="s">
        <v>17</v>
      </c>
      <c r="E238" s="35">
        <v>10</v>
      </c>
      <c r="F238" s="35" t="s">
        <v>118</v>
      </c>
      <c r="G238" s="35" t="s">
        <v>119</v>
      </c>
      <c r="H238" s="1">
        <v>0</v>
      </c>
      <c r="I238" s="12">
        <f t="shared" ref="I238:I239" si="60">E238*H238</f>
        <v>0</v>
      </c>
      <c r="J238" s="52">
        <v>4</v>
      </c>
      <c r="K238" s="53"/>
      <c r="L238" s="53"/>
      <c r="M238" s="54"/>
      <c r="N238" s="12">
        <f t="shared" ref="N238:N239" si="61">$I238*J238</f>
        <v>0</v>
      </c>
      <c r="O238" s="13">
        <v>0.08</v>
      </c>
      <c r="P238" s="12">
        <f>N238*1.08</f>
        <v>0</v>
      </c>
      <c r="Q238" s="12">
        <f>SUM(P238:P238)</f>
        <v>0</v>
      </c>
    </row>
    <row r="239" spans="1:17" s="10" customFormat="1" ht="41.25" customHeight="1">
      <c r="A239" s="11">
        <v>3</v>
      </c>
      <c r="B239" s="37" t="s">
        <v>34</v>
      </c>
      <c r="C239" s="38" t="s">
        <v>28</v>
      </c>
      <c r="D239" s="34" t="s">
        <v>17</v>
      </c>
      <c r="E239" s="35">
        <v>2</v>
      </c>
      <c r="F239" s="35" t="s">
        <v>118</v>
      </c>
      <c r="G239" s="35" t="s">
        <v>119</v>
      </c>
      <c r="H239" s="1">
        <v>0</v>
      </c>
      <c r="I239" s="12">
        <f t="shared" si="60"/>
        <v>0</v>
      </c>
      <c r="J239" s="52">
        <v>4</v>
      </c>
      <c r="K239" s="53"/>
      <c r="L239" s="53"/>
      <c r="M239" s="54"/>
      <c r="N239" s="12">
        <f t="shared" si="61"/>
        <v>0</v>
      </c>
      <c r="O239" s="13">
        <v>0.08</v>
      </c>
      <c r="P239" s="12">
        <f>N239*1.08</f>
        <v>0</v>
      </c>
      <c r="Q239" s="12">
        <f>SUM(P239:P239)</f>
        <v>0</v>
      </c>
    </row>
    <row r="240" spans="1:17" s="29" customFormat="1" ht="40.15" customHeight="1">
      <c r="A240" s="55" t="s">
        <v>10</v>
      </c>
      <c r="B240" s="55"/>
      <c r="C240" s="55"/>
      <c r="D240" s="55"/>
      <c r="E240" s="55"/>
      <c r="F240" s="55"/>
      <c r="G240" s="55"/>
      <c r="H240" s="55"/>
      <c r="I240" s="14">
        <f>SUM(I237:I239)</f>
        <v>0</v>
      </c>
      <c r="J240" s="44" t="s">
        <v>7</v>
      </c>
      <c r="K240" s="45"/>
      <c r="L240" s="45"/>
      <c r="M240" s="46"/>
      <c r="N240" s="14">
        <f>SUM(N237:N239)</f>
        <v>0</v>
      </c>
      <c r="O240" s="15" t="s">
        <v>7</v>
      </c>
      <c r="P240" s="14">
        <f>SUM(P237:P239)</f>
        <v>0</v>
      </c>
      <c r="Q240" s="16">
        <f>SUM(Q237:Q239)</f>
        <v>0</v>
      </c>
    </row>
    <row r="241" spans="1:17" s="29" customFormat="1" ht="30" customHeight="1">
      <c r="A241" s="59" t="s">
        <v>41</v>
      </c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1:17" ht="25.15" customHeight="1">
      <c r="A242" s="7">
        <v>1</v>
      </c>
      <c r="B242" s="7">
        <v>2</v>
      </c>
      <c r="C242" s="7">
        <v>3</v>
      </c>
      <c r="D242" s="7">
        <v>4</v>
      </c>
      <c r="E242" s="7">
        <v>5</v>
      </c>
      <c r="F242" s="7">
        <v>6</v>
      </c>
      <c r="G242" s="7">
        <v>7</v>
      </c>
      <c r="H242" s="8">
        <v>8</v>
      </c>
      <c r="I242" s="7">
        <v>9</v>
      </c>
      <c r="J242" s="56">
        <v>10</v>
      </c>
      <c r="K242" s="57"/>
      <c r="L242" s="57"/>
      <c r="M242" s="58"/>
      <c r="N242" s="7">
        <v>11</v>
      </c>
      <c r="O242" s="9">
        <v>12</v>
      </c>
      <c r="P242" s="7">
        <v>13</v>
      </c>
      <c r="Q242" s="7">
        <v>14</v>
      </c>
    </row>
    <row r="243" spans="1:17" s="29" customFormat="1" ht="42.75" customHeight="1">
      <c r="A243" s="47" t="s">
        <v>0</v>
      </c>
      <c r="B243" s="49" t="s">
        <v>2</v>
      </c>
      <c r="C243" s="47" t="s">
        <v>15</v>
      </c>
      <c r="D243" s="47" t="s">
        <v>16</v>
      </c>
      <c r="E243" s="47" t="s">
        <v>1</v>
      </c>
      <c r="F243" s="42" t="s">
        <v>3</v>
      </c>
      <c r="G243" s="42" t="s">
        <v>6</v>
      </c>
      <c r="H243" s="51" t="s">
        <v>4</v>
      </c>
      <c r="I243" s="42" t="s">
        <v>13</v>
      </c>
      <c r="J243" s="42" t="s">
        <v>198</v>
      </c>
      <c r="K243" s="42"/>
      <c r="L243" s="42"/>
      <c r="M243" s="42"/>
      <c r="N243" s="31" t="s">
        <v>11</v>
      </c>
      <c r="O243" s="43" t="s">
        <v>5</v>
      </c>
      <c r="P243" s="31" t="s">
        <v>12</v>
      </c>
      <c r="Q243" s="42" t="s">
        <v>136</v>
      </c>
    </row>
    <row r="244" spans="1:17" s="29" customFormat="1" ht="51" customHeight="1">
      <c r="A244" s="48"/>
      <c r="B244" s="50"/>
      <c r="C244" s="48"/>
      <c r="D244" s="48"/>
      <c r="E244" s="48"/>
      <c r="F244" s="42"/>
      <c r="G244" s="42"/>
      <c r="H244" s="51"/>
      <c r="I244" s="42"/>
      <c r="J244" s="44">
        <v>2018</v>
      </c>
      <c r="K244" s="45"/>
      <c r="L244" s="45"/>
      <c r="M244" s="46"/>
      <c r="N244" s="31" t="s">
        <v>124</v>
      </c>
      <c r="O244" s="43"/>
      <c r="P244" s="31" t="s">
        <v>135</v>
      </c>
      <c r="Q244" s="42"/>
    </row>
    <row r="245" spans="1:17" s="29" customFormat="1" ht="40.5" customHeight="1">
      <c r="A245" s="11">
        <v>1</v>
      </c>
      <c r="B245" s="37" t="s">
        <v>192</v>
      </c>
      <c r="C245" s="38" t="s">
        <v>42</v>
      </c>
      <c r="D245" s="34" t="s">
        <v>17</v>
      </c>
      <c r="E245" s="35">
        <v>1</v>
      </c>
      <c r="F245" s="35" t="s">
        <v>118</v>
      </c>
      <c r="G245" s="35" t="s">
        <v>119</v>
      </c>
      <c r="H245" s="1">
        <v>0</v>
      </c>
      <c r="I245" s="12">
        <f>E245*H245</f>
        <v>0</v>
      </c>
      <c r="J245" s="52">
        <v>4</v>
      </c>
      <c r="K245" s="53"/>
      <c r="L245" s="53"/>
      <c r="M245" s="54"/>
      <c r="N245" s="12">
        <f>$I245*J245</f>
        <v>0</v>
      </c>
      <c r="O245" s="13">
        <v>0.08</v>
      </c>
      <c r="P245" s="12">
        <f>N245*1.08</f>
        <v>0</v>
      </c>
      <c r="Q245" s="12">
        <f>SUM(P245:P245)</f>
        <v>0</v>
      </c>
    </row>
    <row r="246" spans="1:17" s="6" customFormat="1" ht="25.15" customHeight="1">
      <c r="A246" s="11">
        <v>2</v>
      </c>
      <c r="B246" s="37" t="s">
        <v>33</v>
      </c>
      <c r="C246" s="38" t="s">
        <v>42</v>
      </c>
      <c r="D246" s="34" t="s">
        <v>17</v>
      </c>
      <c r="E246" s="35">
        <v>6</v>
      </c>
      <c r="F246" s="35" t="s">
        <v>118</v>
      </c>
      <c r="G246" s="35" t="s">
        <v>119</v>
      </c>
      <c r="H246" s="1">
        <v>0</v>
      </c>
      <c r="I246" s="12">
        <f t="shared" ref="I246:I247" si="62">E246*H246</f>
        <v>0</v>
      </c>
      <c r="J246" s="52">
        <v>4</v>
      </c>
      <c r="K246" s="53"/>
      <c r="L246" s="53"/>
      <c r="M246" s="54"/>
      <c r="N246" s="12">
        <f t="shared" ref="N246:N247" si="63">$I246*J246</f>
        <v>0</v>
      </c>
      <c r="O246" s="13">
        <v>0.08</v>
      </c>
      <c r="P246" s="12">
        <f>N246*1.08</f>
        <v>0</v>
      </c>
      <c r="Q246" s="12">
        <f>SUM(P246:P246)</f>
        <v>0</v>
      </c>
    </row>
    <row r="247" spans="1:17" s="10" customFormat="1" ht="24.75" customHeight="1">
      <c r="A247" s="11">
        <v>3</v>
      </c>
      <c r="B247" s="37" t="s">
        <v>34</v>
      </c>
      <c r="C247" s="38" t="s">
        <v>42</v>
      </c>
      <c r="D247" s="34" t="s">
        <v>17</v>
      </c>
      <c r="E247" s="35">
        <v>1</v>
      </c>
      <c r="F247" s="35" t="s">
        <v>118</v>
      </c>
      <c r="G247" s="35" t="s">
        <v>119</v>
      </c>
      <c r="H247" s="1">
        <v>0</v>
      </c>
      <c r="I247" s="12">
        <f t="shared" si="62"/>
        <v>0</v>
      </c>
      <c r="J247" s="52">
        <v>4</v>
      </c>
      <c r="K247" s="53"/>
      <c r="L247" s="53"/>
      <c r="M247" s="54"/>
      <c r="N247" s="12">
        <f t="shared" si="63"/>
        <v>0</v>
      </c>
      <c r="O247" s="13">
        <v>0.08</v>
      </c>
      <c r="P247" s="12">
        <f>N247*1.08</f>
        <v>0</v>
      </c>
      <c r="Q247" s="12">
        <f>SUM(P247:P247)</f>
        <v>0</v>
      </c>
    </row>
    <row r="248" spans="1:17" s="29" customFormat="1" ht="40.15" customHeight="1">
      <c r="A248" s="55" t="s">
        <v>10</v>
      </c>
      <c r="B248" s="55"/>
      <c r="C248" s="55"/>
      <c r="D248" s="55"/>
      <c r="E248" s="55"/>
      <c r="F248" s="55"/>
      <c r="G248" s="55"/>
      <c r="H248" s="55"/>
      <c r="I248" s="14">
        <f>SUM(I245:I247)</f>
        <v>0</v>
      </c>
      <c r="J248" s="44" t="s">
        <v>7</v>
      </c>
      <c r="K248" s="45"/>
      <c r="L248" s="45"/>
      <c r="M248" s="46"/>
      <c r="N248" s="14">
        <f>SUM(N245:N247)</f>
        <v>0</v>
      </c>
      <c r="O248" s="15" t="s">
        <v>7</v>
      </c>
      <c r="P248" s="14">
        <f>SUM(P245:P247)</f>
        <v>0</v>
      </c>
      <c r="Q248" s="16">
        <f>SUM(Q245:Q247)</f>
        <v>0</v>
      </c>
    </row>
    <row r="249" spans="1:17" s="29" customFormat="1" ht="30" customHeight="1">
      <c r="A249" s="59" t="s">
        <v>30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</row>
    <row r="250" spans="1:17" ht="25.15" customHeight="1">
      <c r="A250" s="7">
        <v>1</v>
      </c>
      <c r="B250" s="7">
        <v>2</v>
      </c>
      <c r="C250" s="7">
        <v>3</v>
      </c>
      <c r="D250" s="7">
        <v>4</v>
      </c>
      <c r="E250" s="7">
        <v>5</v>
      </c>
      <c r="F250" s="7">
        <v>6</v>
      </c>
      <c r="G250" s="7">
        <v>7</v>
      </c>
      <c r="H250" s="8">
        <v>8</v>
      </c>
      <c r="I250" s="7">
        <v>9</v>
      </c>
      <c r="J250" s="56">
        <v>10</v>
      </c>
      <c r="K250" s="57"/>
      <c r="L250" s="57"/>
      <c r="M250" s="58"/>
      <c r="N250" s="7">
        <v>11</v>
      </c>
      <c r="O250" s="9">
        <v>12</v>
      </c>
      <c r="P250" s="7">
        <v>13</v>
      </c>
      <c r="Q250" s="7">
        <v>14</v>
      </c>
    </row>
    <row r="251" spans="1:17" s="29" customFormat="1" ht="45" customHeight="1">
      <c r="A251" s="47" t="s">
        <v>0</v>
      </c>
      <c r="B251" s="49" t="s">
        <v>2</v>
      </c>
      <c r="C251" s="47" t="s">
        <v>15</v>
      </c>
      <c r="D251" s="47" t="s">
        <v>16</v>
      </c>
      <c r="E251" s="47" t="s">
        <v>1</v>
      </c>
      <c r="F251" s="42" t="s">
        <v>3</v>
      </c>
      <c r="G251" s="42" t="s">
        <v>6</v>
      </c>
      <c r="H251" s="51" t="s">
        <v>4</v>
      </c>
      <c r="I251" s="42" t="s">
        <v>13</v>
      </c>
      <c r="J251" s="42" t="s">
        <v>198</v>
      </c>
      <c r="K251" s="42"/>
      <c r="L251" s="42"/>
      <c r="M251" s="42"/>
      <c r="N251" s="31" t="s">
        <v>11</v>
      </c>
      <c r="O251" s="43" t="s">
        <v>5</v>
      </c>
      <c r="P251" s="31" t="s">
        <v>12</v>
      </c>
      <c r="Q251" s="42" t="s">
        <v>136</v>
      </c>
    </row>
    <row r="252" spans="1:17" s="29" customFormat="1" ht="51.75" customHeight="1">
      <c r="A252" s="48"/>
      <c r="B252" s="50"/>
      <c r="C252" s="48"/>
      <c r="D252" s="48"/>
      <c r="E252" s="48"/>
      <c r="F252" s="42"/>
      <c r="G252" s="42"/>
      <c r="H252" s="51"/>
      <c r="I252" s="42"/>
      <c r="J252" s="44">
        <v>2018</v>
      </c>
      <c r="K252" s="45"/>
      <c r="L252" s="45"/>
      <c r="M252" s="46"/>
      <c r="N252" s="31" t="s">
        <v>124</v>
      </c>
      <c r="O252" s="43"/>
      <c r="P252" s="31" t="s">
        <v>135</v>
      </c>
      <c r="Q252" s="42"/>
    </row>
    <row r="253" spans="1:17" s="29" customFormat="1" ht="44.25" customHeight="1">
      <c r="A253" s="11">
        <v>1</v>
      </c>
      <c r="B253" s="37" t="s">
        <v>192</v>
      </c>
      <c r="C253" s="38" t="s">
        <v>43</v>
      </c>
      <c r="D253" s="35" t="s">
        <v>17</v>
      </c>
      <c r="E253" s="35">
        <v>3</v>
      </c>
      <c r="F253" s="35" t="s">
        <v>118</v>
      </c>
      <c r="G253" s="35" t="s">
        <v>119</v>
      </c>
      <c r="H253" s="1">
        <v>0</v>
      </c>
      <c r="I253" s="12">
        <f>E253*H253</f>
        <v>0</v>
      </c>
      <c r="J253" s="52">
        <v>4</v>
      </c>
      <c r="K253" s="53"/>
      <c r="L253" s="53"/>
      <c r="M253" s="54"/>
      <c r="N253" s="12">
        <f>$I253*J253</f>
        <v>0</v>
      </c>
      <c r="O253" s="13">
        <v>0.08</v>
      </c>
      <c r="P253" s="12">
        <f t="shared" ref="P253:P267" si="64">N253*1.08</f>
        <v>0</v>
      </c>
      <c r="Q253" s="12">
        <f t="shared" ref="Q253:Q267" si="65">SUM(P253:P253)</f>
        <v>0</v>
      </c>
    </row>
    <row r="254" spans="1:17" s="29" customFormat="1" ht="30" customHeight="1">
      <c r="A254" s="11">
        <v>2</v>
      </c>
      <c r="B254" s="37" t="s">
        <v>33</v>
      </c>
      <c r="C254" s="38" t="s">
        <v>43</v>
      </c>
      <c r="D254" s="35" t="s">
        <v>17</v>
      </c>
      <c r="E254" s="35">
        <v>12</v>
      </c>
      <c r="F254" s="35" t="s">
        <v>118</v>
      </c>
      <c r="G254" s="35" t="s">
        <v>119</v>
      </c>
      <c r="H254" s="1">
        <v>0</v>
      </c>
      <c r="I254" s="12">
        <f t="shared" ref="I254:I267" si="66">E254*H254</f>
        <v>0</v>
      </c>
      <c r="J254" s="52">
        <v>4</v>
      </c>
      <c r="K254" s="53"/>
      <c r="L254" s="53"/>
      <c r="M254" s="54"/>
      <c r="N254" s="12">
        <f t="shared" ref="N254:N267" si="67">$I254*J254</f>
        <v>0</v>
      </c>
      <c r="O254" s="13">
        <v>0.08</v>
      </c>
      <c r="P254" s="12">
        <f t="shared" si="64"/>
        <v>0</v>
      </c>
      <c r="Q254" s="12">
        <f t="shared" si="65"/>
        <v>0</v>
      </c>
    </row>
    <row r="255" spans="1:17" s="29" customFormat="1" ht="30" customHeight="1">
      <c r="A255" s="11">
        <v>3</v>
      </c>
      <c r="B255" s="37" t="s">
        <v>34</v>
      </c>
      <c r="C255" s="38" t="s">
        <v>43</v>
      </c>
      <c r="D255" s="35" t="s">
        <v>17</v>
      </c>
      <c r="E255" s="35">
        <v>3</v>
      </c>
      <c r="F255" s="35" t="s">
        <v>118</v>
      </c>
      <c r="G255" s="35" t="s">
        <v>119</v>
      </c>
      <c r="H255" s="1">
        <v>0</v>
      </c>
      <c r="I255" s="12">
        <f t="shared" si="66"/>
        <v>0</v>
      </c>
      <c r="J255" s="52">
        <v>4</v>
      </c>
      <c r="K255" s="53"/>
      <c r="L255" s="53"/>
      <c r="M255" s="54"/>
      <c r="N255" s="12">
        <f t="shared" si="67"/>
        <v>0</v>
      </c>
      <c r="O255" s="13">
        <v>0.08</v>
      </c>
      <c r="P255" s="12">
        <f t="shared" si="64"/>
        <v>0</v>
      </c>
      <c r="Q255" s="12">
        <f t="shared" si="65"/>
        <v>0</v>
      </c>
    </row>
    <row r="256" spans="1:17" s="29" customFormat="1" ht="44.25" customHeight="1">
      <c r="A256" s="11">
        <v>4</v>
      </c>
      <c r="B256" s="37" t="s">
        <v>192</v>
      </c>
      <c r="C256" s="38" t="s">
        <v>44</v>
      </c>
      <c r="D256" s="35" t="s">
        <v>17</v>
      </c>
      <c r="E256" s="35">
        <v>3</v>
      </c>
      <c r="F256" s="35" t="s">
        <v>118</v>
      </c>
      <c r="G256" s="35" t="s">
        <v>119</v>
      </c>
      <c r="H256" s="1">
        <v>0</v>
      </c>
      <c r="I256" s="12">
        <f t="shared" si="66"/>
        <v>0</v>
      </c>
      <c r="J256" s="52">
        <v>4</v>
      </c>
      <c r="K256" s="53"/>
      <c r="L256" s="53"/>
      <c r="M256" s="54"/>
      <c r="N256" s="12">
        <f t="shared" si="67"/>
        <v>0</v>
      </c>
      <c r="O256" s="13">
        <v>0.08</v>
      </c>
      <c r="P256" s="12">
        <f t="shared" si="64"/>
        <v>0</v>
      </c>
      <c r="Q256" s="12">
        <f t="shared" si="65"/>
        <v>0</v>
      </c>
    </row>
    <row r="257" spans="1:17" s="29" customFormat="1" ht="30" customHeight="1">
      <c r="A257" s="11">
        <v>5</v>
      </c>
      <c r="B257" s="37" t="s">
        <v>33</v>
      </c>
      <c r="C257" s="38" t="s">
        <v>44</v>
      </c>
      <c r="D257" s="35" t="s">
        <v>17</v>
      </c>
      <c r="E257" s="35">
        <v>6</v>
      </c>
      <c r="F257" s="35" t="s">
        <v>118</v>
      </c>
      <c r="G257" s="35" t="s">
        <v>119</v>
      </c>
      <c r="H257" s="1">
        <v>0</v>
      </c>
      <c r="I257" s="12">
        <f t="shared" si="66"/>
        <v>0</v>
      </c>
      <c r="J257" s="52">
        <v>4</v>
      </c>
      <c r="K257" s="53"/>
      <c r="L257" s="53"/>
      <c r="M257" s="54"/>
      <c r="N257" s="12">
        <f t="shared" si="67"/>
        <v>0</v>
      </c>
      <c r="O257" s="13">
        <v>0.08</v>
      </c>
      <c r="P257" s="12">
        <f t="shared" si="64"/>
        <v>0</v>
      </c>
      <c r="Q257" s="12">
        <f t="shared" si="65"/>
        <v>0</v>
      </c>
    </row>
    <row r="258" spans="1:17" s="29" customFormat="1" ht="30" customHeight="1">
      <c r="A258" s="11">
        <v>6</v>
      </c>
      <c r="B258" s="37" t="s">
        <v>34</v>
      </c>
      <c r="C258" s="38" t="s">
        <v>44</v>
      </c>
      <c r="D258" s="35" t="s">
        <v>17</v>
      </c>
      <c r="E258" s="35">
        <v>3</v>
      </c>
      <c r="F258" s="35" t="s">
        <v>118</v>
      </c>
      <c r="G258" s="35" t="s">
        <v>119</v>
      </c>
      <c r="H258" s="1">
        <v>0</v>
      </c>
      <c r="I258" s="12">
        <f t="shared" si="66"/>
        <v>0</v>
      </c>
      <c r="J258" s="52">
        <v>4</v>
      </c>
      <c r="K258" s="53"/>
      <c r="L258" s="53"/>
      <c r="M258" s="54"/>
      <c r="N258" s="12">
        <f t="shared" si="67"/>
        <v>0</v>
      </c>
      <c r="O258" s="13">
        <v>0.08</v>
      </c>
      <c r="P258" s="12">
        <f t="shared" si="64"/>
        <v>0</v>
      </c>
      <c r="Q258" s="12">
        <f t="shared" si="65"/>
        <v>0</v>
      </c>
    </row>
    <row r="259" spans="1:17" s="29" customFormat="1" ht="39" customHeight="1">
      <c r="A259" s="11">
        <v>7</v>
      </c>
      <c r="B259" s="37" t="s">
        <v>192</v>
      </c>
      <c r="C259" s="38" t="s">
        <v>45</v>
      </c>
      <c r="D259" s="35" t="s">
        <v>17</v>
      </c>
      <c r="E259" s="35">
        <v>3</v>
      </c>
      <c r="F259" s="35" t="s">
        <v>118</v>
      </c>
      <c r="G259" s="35" t="s">
        <v>119</v>
      </c>
      <c r="H259" s="1">
        <v>0</v>
      </c>
      <c r="I259" s="12">
        <f t="shared" si="66"/>
        <v>0</v>
      </c>
      <c r="J259" s="52">
        <v>4</v>
      </c>
      <c r="K259" s="53"/>
      <c r="L259" s="53"/>
      <c r="M259" s="54"/>
      <c r="N259" s="12">
        <f t="shared" si="67"/>
        <v>0</v>
      </c>
      <c r="O259" s="13">
        <v>0.08</v>
      </c>
      <c r="P259" s="12">
        <f t="shared" si="64"/>
        <v>0</v>
      </c>
      <c r="Q259" s="12">
        <f t="shared" si="65"/>
        <v>0</v>
      </c>
    </row>
    <row r="260" spans="1:17" s="29" customFormat="1" ht="30" customHeight="1">
      <c r="A260" s="11">
        <v>8</v>
      </c>
      <c r="B260" s="37" t="s">
        <v>33</v>
      </c>
      <c r="C260" s="38" t="s">
        <v>45</v>
      </c>
      <c r="D260" s="35" t="s">
        <v>17</v>
      </c>
      <c r="E260" s="35">
        <v>6</v>
      </c>
      <c r="F260" s="35" t="s">
        <v>118</v>
      </c>
      <c r="G260" s="35" t="s">
        <v>119</v>
      </c>
      <c r="H260" s="1">
        <v>0</v>
      </c>
      <c r="I260" s="12">
        <f t="shared" si="66"/>
        <v>0</v>
      </c>
      <c r="J260" s="52">
        <v>4</v>
      </c>
      <c r="K260" s="53"/>
      <c r="L260" s="53"/>
      <c r="M260" s="54"/>
      <c r="N260" s="12">
        <f t="shared" si="67"/>
        <v>0</v>
      </c>
      <c r="O260" s="13">
        <v>0.08</v>
      </c>
      <c r="P260" s="12">
        <f t="shared" si="64"/>
        <v>0</v>
      </c>
      <c r="Q260" s="12">
        <f t="shared" si="65"/>
        <v>0</v>
      </c>
    </row>
    <row r="261" spans="1:17" s="29" customFormat="1" ht="30" customHeight="1">
      <c r="A261" s="11">
        <v>9</v>
      </c>
      <c r="B261" s="37" t="s">
        <v>34</v>
      </c>
      <c r="C261" s="38" t="s">
        <v>45</v>
      </c>
      <c r="D261" s="35" t="s">
        <v>17</v>
      </c>
      <c r="E261" s="35">
        <v>3</v>
      </c>
      <c r="F261" s="35" t="s">
        <v>118</v>
      </c>
      <c r="G261" s="35" t="s">
        <v>119</v>
      </c>
      <c r="H261" s="1">
        <v>0</v>
      </c>
      <c r="I261" s="12">
        <f t="shared" si="66"/>
        <v>0</v>
      </c>
      <c r="J261" s="52">
        <v>4</v>
      </c>
      <c r="K261" s="53"/>
      <c r="L261" s="53"/>
      <c r="M261" s="54"/>
      <c r="N261" s="12">
        <f t="shared" si="67"/>
        <v>0</v>
      </c>
      <c r="O261" s="13">
        <v>0.08</v>
      </c>
      <c r="P261" s="12">
        <f t="shared" si="64"/>
        <v>0</v>
      </c>
      <c r="Q261" s="12">
        <f t="shared" si="65"/>
        <v>0</v>
      </c>
    </row>
    <row r="262" spans="1:17" s="29" customFormat="1" ht="48" customHeight="1">
      <c r="A262" s="11">
        <v>10</v>
      </c>
      <c r="B262" s="37" t="s">
        <v>192</v>
      </c>
      <c r="C262" s="38" t="s">
        <v>46</v>
      </c>
      <c r="D262" s="35" t="s">
        <v>17</v>
      </c>
      <c r="E262" s="35">
        <v>2</v>
      </c>
      <c r="F262" s="35" t="s">
        <v>118</v>
      </c>
      <c r="G262" s="35" t="s">
        <v>119</v>
      </c>
      <c r="H262" s="1">
        <v>0</v>
      </c>
      <c r="I262" s="12">
        <f t="shared" si="66"/>
        <v>0</v>
      </c>
      <c r="J262" s="52">
        <v>4</v>
      </c>
      <c r="K262" s="53"/>
      <c r="L262" s="53"/>
      <c r="M262" s="54"/>
      <c r="N262" s="12">
        <f t="shared" si="67"/>
        <v>0</v>
      </c>
      <c r="O262" s="13">
        <v>0.08</v>
      </c>
      <c r="P262" s="12">
        <f t="shared" si="64"/>
        <v>0</v>
      </c>
      <c r="Q262" s="12">
        <f t="shared" si="65"/>
        <v>0</v>
      </c>
    </row>
    <row r="263" spans="1:17" s="29" customFormat="1" ht="30" customHeight="1">
      <c r="A263" s="11">
        <v>11</v>
      </c>
      <c r="B263" s="37" t="s">
        <v>33</v>
      </c>
      <c r="C263" s="38" t="s">
        <v>46</v>
      </c>
      <c r="D263" s="35" t="s">
        <v>17</v>
      </c>
      <c r="E263" s="35">
        <v>6</v>
      </c>
      <c r="F263" s="35" t="s">
        <v>118</v>
      </c>
      <c r="G263" s="35" t="s">
        <v>119</v>
      </c>
      <c r="H263" s="1">
        <v>0</v>
      </c>
      <c r="I263" s="12">
        <f t="shared" si="66"/>
        <v>0</v>
      </c>
      <c r="J263" s="52">
        <v>4</v>
      </c>
      <c r="K263" s="53"/>
      <c r="L263" s="53"/>
      <c r="M263" s="54"/>
      <c r="N263" s="12">
        <f t="shared" si="67"/>
        <v>0</v>
      </c>
      <c r="O263" s="13">
        <v>0.08</v>
      </c>
      <c r="P263" s="12">
        <f t="shared" si="64"/>
        <v>0</v>
      </c>
      <c r="Q263" s="12">
        <f t="shared" si="65"/>
        <v>0</v>
      </c>
    </row>
    <row r="264" spans="1:17" s="29" customFormat="1" ht="30" customHeight="1">
      <c r="A264" s="11">
        <v>12</v>
      </c>
      <c r="B264" s="37" t="s">
        <v>34</v>
      </c>
      <c r="C264" s="38" t="s">
        <v>46</v>
      </c>
      <c r="D264" s="35" t="s">
        <v>17</v>
      </c>
      <c r="E264" s="35">
        <v>2</v>
      </c>
      <c r="F264" s="35" t="s">
        <v>118</v>
      </c>
      <c r="G264" s="35" t="s">
        <v>119</v>
      </c>
      <c r="H264" s="1">
        <v>0</v>
      </c>
      <c r="I264" s="12">
        <f t="shared" si="66"/>
        <v>0</v>
      </c>
      <c r="J264" s="52">
        <v>4</v>
      </c>
      <c r="K264" s="53"/>
      <c r="L264" s="53"/>
      <c r="M264" s="54"/>
      <c r="N264" s="12">
        <f t="shared" si="67"/>
        <v>0</v>
      </c>
      <c r="O264" s="13">
        <v>0.08</v>
      </c>
      <c r="P264" s="12">
        <f t="shared" si="64"/>
        <v>0</v>
      </c>
      <c r="Q264" s="12">
        <f t="shared" si="65"/>
        <v>0</v>
      </c>
    </row>
    <row r="265" spans="1:17" s="29" customFormat="1" ht="42" customHeight="1">
      <c r="A265" s="11">
        <v>13</v>
      </c>
      <c r="B265" s="37" t="s">
        <v>192</v>
      </c>
      <c r="C265" s="38" t="s">
        <v>47</v>
      </c>
      <c r="D265" s="35" t="s">
        <v>17</v>
      </c>
      <c r="E265" s="35">
        <v>2</v>
      </c>
      <c r="F265" s="35" t="s">
        <v>118</v>
      </c>
      <c r="G265" s="35" t="s">
        <v>119</v>
      </c>
      <c r="H265" s="1">
        <v>0</v>
      </c>
      <c r="I265" s="12">
        <f t="shared" si="66"/>
        <v>0</v>
      </c>
      <c r="J265" s="52">
        <v>4</v>
      </c>
      <c r="K265" s="53"/>
      <c r="L265" s="53"/>
      <c r="M265" s="54"/>
      <c r="N265" s="12">
        <f t="shared" si="67"/>
        <v>0</v>
      </c>
      <c r="O265" s="13">
        <v>0.08</v>
      </c>
      <c r="P265" s="12">
        <f t="shared" si="64"/>
        <v>0</v>
      </c>
      <c r="Q265" s="12">
        <f t="shared" si="65"/>
        <v>0</v>
      </c>
    </row>
    <row r="266" spans="1:17" s="17" customFormat="1" ht="25.15" customHeight="1">
      <c r="A266" s="11">
        <v>14</v>
      </c>
      <c r="B266" s="37" t="s">
        <v>33</v>
      </c>
      <c r="C266" s="38" t="s">
        <v>47</v>
      </c>
      <c r="D266" s="35" t="s">
        <v>17</v>
      </c>
      <c r="E266" s="35">
        <v>6</v>
      </c>
      <c r="F266" s="35" t="s">
        <v>118</v>
      </c>
      <c r="G266" s="35" t="s">
        <v>119</v>
      </c>
      <c r="H266" s="1">
        <v>0</v>
      </c>
      <c r="I266" s="12">
        <f t="shared" si="66"/>
        <v>0</v>
      </c>
      <c r="J266" s="52">
        <v>4</v>
      </c>
      <c r="K266" s="53"/>
      <c r="L266" s="53"/>
      <c r="M266" s="54"/>
      <c r="N266" s="12">
        <f t="shared" si="67"/>
        <v>0</v>
      </c>
      <c r="O266" s="13">
        <v>0.08</v>
      </c>
      <c r="P266" s="12">
        <f t="shared" si="64"/>
        <v>0</v>
      </c>
      <c r="Q266" s="12">
        <f t="shared" si="65"/>
        <v>0</v>
      </c>
    </row>
    <row r="267" spans="1:17" ht="30" customHeight="1">
      <c r="A267" s="11">
        <v>15</v>
      </c>
      <c r="B267" s="37" t="s">
        <v>34</v>
      </c>
      <c r="C267" s="38" t="s">
        <v>47</v>
      </c>
      <c r="D267" s="35" t="s">
        <v>17</v>
      </c>
      <c r="E267" s="35">
        <v>2</v>
      </c>
      <c r="F267" s="35" t="s">
        <v>118</v>
      </c>
      <c r="G267" s="35" t="s">
        <v>119</v>
      </c>
      <c r="H267" s="1">
        <v>0</v>
      </c>
      <c r="I267" s="12">
        <f t="shared" si="66"/>
        <v>0</v>
      </c>
      <c r="J267" s="52">
        <v>4</v>
      </c>
      <c r="K267" s="53"/>
      <c r="L267" s="53"/>
      <c r="M267" s="54"/>
      <c r="N267" s="12">
        <f t="shared" si="67"/>
        <v>0</v>
      </c>
      <c r="O267" s="13">
        <v>0.08</v>
      </c>
      <c r="P267" s="12">
        <f t="shared" si="64"/>
        <v>0</v>
      </c>
      <c r="Q267" s="12">
        <f t="shared" si="65"/>
        <v>0</v>
      </c>
    </row>
    <row r="268" spans="1:17" s="18" customFormat="1" ht="30" customHeight="1">
      <c r="A268" s="55" t="s">
        <v>10</v>
      </c>
      <c r="B268" s="55"/>
      <c r="C268" s="55"/>
      <c r="D268" s="55"/>
      <c r="E268" s="55"/>
      <c r="F268" s="55"/>
      <c r="G268" s="55"/>
      <c r="H268" s="55"/>
      <c r="I268" s="14">
        <f>SUM(I253:I267)</f>
        <v>0</v>
      </c>
      <c r="J268" s="44" t="s">
        <v>7</v>
      </c>
      <c r="K268" s="45"/>
      <c r="L268" s="45"/>
      <c r="M268" s="46"/>
      <c r="N268" s="14">
        <f>SUM(N253:N267)</f>
        <v>0</v>
      </c>
      <c r="O268" s="15" t="s">
        <v>7</v>
      </c>
      <c r="P268" s="14">
        <f>SUM(P253:P267)</f>
        <v>0</v>
      </c>
      <c r="Q268" s="16">
        <f>SUM(Q253:Q267)</f>
        <v>0</v>
      </c>
    </row>
    <row r="269" spans="1:17" s="18" customFormat="1" ht="30" customHeight="1">
      <c r="A269" s="59" t="s">
        <v>193</v>
      </c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</row>
    <row r="270" spans="1:17" ht="25.15" customHeight="1">
      <c r="A270" s="7">
        <v>1</v>
      </c>
      <c r="B270" s="7">
        <v>2</v>
      </c>
      <c r="C270" s="7">
        <v>3</v>
      </c>
      <c r="D270" s="7">
        <v>4</v>
      </c>
      <c r="E270" s="7">
        <v>5</v>
      </c>
      <c r="F270" s="7">
        <v>6</v>
      </c>
      <c r="G270" s="7">
        <v>7</v>
      </c>
      <c r="H270" s="8">
        <v>8</v>
      </c>
      <c r="I270" s="7">
        <v>9</v>
      </c>
      <c r="J270" s="56">
        <v>10</v>
      </c>
      <c r="K270" s="57"/>
      <c r="L270" s="57"/>
      <c r="M270" s="58"/>
      <c r="N270" s="7">
        <v>11</v>
      </c>
      <c r="O270" s="9">
        <v>12</v>
      </c>
      <c r="P270" s="7">
        <v>13</v>
      </c>
      <c r="Q270" s="7">
        <v>14</v>
      </c>
    </row>
    <row r="271" spans="1:17" s="29" customFormat="1" ht="42.75" customHeight="1">
      <c r="A271" s="47" t="s">
        <v>0</v>
      </c>
      <c r="B271" s="49" t="s">
        <v>2</v>
      </c>
      <c r="C271" s="47" t="s">
        <v>15</v>
      </c>
      <c r="D271" s="47" t="s">
        <v>16</v>
      </c>
      <c r="E271" s="47" t="s">
        <v>1</v>
      </c>
      <c r="F271" s="42" t="s">
        <v>3</v>
      </c>
      <c r="G271" s="42" t="s">
        <v>6</v>
      </c>
      <c r="H271" s="51" t="s">
        <v>4</v>
      </c>
      <c r="I271" s="42" t="s">
        <v>13</v>
      </c>
      <c r="J271" s="42" t="s">
        <v>198</v>
      </c>
      <c r="K271" s="42"/>
      <c r="L271" s="42"/>
      <c r="M271" s="42"/>
      <c r="N271" s="33" t="s">
        <v>11</v>
      </c>
      <c r="O271" s="43" t="s">
        <v>5</v>
      </c>
      <c r="P271" s="33" t="s">
        <v>12</v>
      </c>
      <c r="Q271" s="42" t="s">
        <v>136</v>
      </c>
    </row>
    <row r="272" spans="1:17" s="29" customFormat="1" ht="51" customHeight="1">
      <c r="A272" s="48"/>
      <c r="B272" s="50"/>
      <c r="C272" s="48"/>
      <c r="D272" s="48"/>
      <c r="E272" s="48"/>
      <c r="F272" s="42"/>
      <c r="G272" s="42"/>
      <c r="H272" s="51"/>
      <c r="I272" s="42"/>
      <c r="J272" s="44">
        <v>2018</v>
      </c>
      <c r="K272" s="45"/>
      <c r="L272" s="45"/>
      <c r="M272" s="46"/>
      <c r="N272" s="33" t="s">
        <v>124</v>
      </c>
      <c r="O272" s="43"/>
      <c r="P272" s="33" t="s">
        <v>135</v>
      </c>
      <c r="Q272" s="42"/>
    </row>
    <row r="273" spans="1:17" s="18" customFormat="1" ht="39" customHeight="1">
      <c r="A273" s="11">
        <v>1</v>
      </c>
      <c r="B273" s="37" t="s">
        <v>192</v>
      </c>
      <c r="C273" s="34" t="s">
        <v>194</v>
      </c>
      <c r="D273" s="35" t="s">
        <v>17</v>
      </c>
      <c r="E273" s="35">
        <v>1</v>
      </c>
      <c r="F273" s="35" t="s">
        <v>118</v>
      </c>
      <c r="G273" s="35" t="s">
        <v>119</v>
      </c>
      <c r="H273" s="1">
        <v>0</v>
      </c>
      <c r="I273" s="12">
        <f t="shared" ref="I273:I275" si="68">E273*H273</f>
        <v>0</v>
      </c>
      <c r="J273" s="52">
        <v>4</v>
      </c>
      <c r="K273" s="53"/>
      <c r="L273" s="53"/>
      <c r="M273" s="54"/>
      <c r="N273" s="12">
        <f t="shared" ref="N273:N275" si="69">$I273*J273</f>
        <v>0</v>
      </c>
      <c r="O273" s="13">
        <v>0.08</v>
      </c>
      <c r="P273" s="12">
        <f t="shared" ref="P273:P275" si="70">N273*1.08</f>
        <v>0</v>
      </c>
      <c r="Q273" s="12">
        <f t="shared" ref="Q273:Q275" si="71">SUM(P273:P273)</f>
        <v>0</v>
      </c>
    </row>
    <row r="274" spans="1:17" s="18" customFormat="1" ht="30" customHeight="1">
      <c r="A274" s="11">
        <v>2</v>
      </c>
      <c r="B274" s="37" t="s">
        <v>33</v>
      </c>
      <c r="C274" s="34" t="s">
        <v>194</v>
      </c>
      <c r="D274" s="35" t="s">
        <v>17</v>
      </c>
      <c r="E274" s="35">
        <v>4</v>
      </c>
      <c r="F274" s="35" t="s">
        <v>118</v>
      </c>
      <c r="G274" s="35" t="s">
        <v>119</v>
      </c>
      <c r="H274" s="1">
        <v>0</v>
      </c>
      <c r="I274" s="12">
        <f t="shared" si="68"/>
        <v>0</v>
      </c>
      <c r="J274" s="52">
        <v>4</v>
      </c>
      <c r="K274" s="53"/>
      <c r="L274" s="53"/>
      <c r="M274" s="54"/>
      <c r="N274" s="12">
        <f t="shared" si="69"/>
        <v>0</v>
      </c>
      <c r="O274" s="13">
        <v>0.08</v>
      </c>
      <c r="P274" s="12">
        <f t="shared" si="70"/>
        <v>0</v>
      </c>
      <c r="Q274" s="12">
        <f t="shared" si="71"/>
        <v>0</v>
      </c>
    </row>
    <row r="275" spans="1:17" s="18" customFormat="1" ht="30" customHeight="1">
      <c r="A275" s="11">
        <v>3</v>
      </c>
      <c r="B275" s="37" t="s">
        <v>34</v>
      </c>
      <c r="C275" s="34" t="s">
        <v>194</v>
      </c>
      <c r="D275" s="35" t="s">
        <v>17</v>
      </c>
      <c r="E275" s="35">
        <v>1</v>
      </c>
      <c r="F275" s="35" t="s">
        <v>118</v>
      </c>
      <c r="G275" s="35" t="s">
        <v>119</v>
      </c>
      <c r="H275" s="1">
        <v>0</v>
      </c>
      <c r="I275" s="12">
        <f t="shared" si="68"/>
        <v>0</v>
      </c>
      <c r="J275" s="52">
        <v>4</v>
      </c>
      <c r="K275" s="53"/>
      <c r="L275" s="53"/>
      <c r="M275" s="54"/>
      <c r="N275" s="12">
        <f t="shared" si="69"/>
        <v>0</v>
      </c>
      <c r="O275" s="13">
        <v>0.08</v>
      </c>
      <c r="P275" s="12">
        <f t="shared" si="70"/>
        <v>0</v>
      </c>
      <c r="Q275" s="12">
        <f t="shared" si="71"/>
        <v>0</v>
      </c>
    </row>
    <row r="276" spans="1:17" s="18" customFormat="1" ht="30" customHeight="1">
      <c r="A276" s="55" t="s">
        <v>10</v>
      </c>
      <c r="B276" s="55"/>
      <c r="C276" s="55"/>
      <c r="D276" s="55"/>
      <c r="E276" s="55"/>
      <c r="F276" s="55"/>
      <c r="G276" s="55"/>
      <c r="H276" s="55"/>
      <c r="I276" s="14">
        <f>SUM(I273:I275)</f>
        <v>0</v>
      </c>
      <c r="J276" s="44" t="s">
        <v>7</v>
      </c>
      <c r="K276" s="45"/>
      <c r="L276" s="45"/>
      <c r="M276" s="46"/>
      <c r="N276" s="14">
        <f>SUM(N273:N275)</f>
        <v>0</v>
      </c>
      <c r="O276" s="15" t="s">
        <v>7</v>
      </c>
      <c r="P276" s="14">
        <f>SUM(P273:P275)</f>
        <v>0</v>
      </c>
      <c r="Q276" s="16">
        <f>SUM(Q273:Q275)</f>
        <v>0</v>
      </c>
    </row>
    <row r="277" spans="1:17" s="18" customFormat="1" ht="30" customHeight="1">
      <c r="A277" s="59" t="s">
        <v>196</v>
      </c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</row>
    <row r="278" spans="1:17" ht="25.15" customHeight="1">
      <c r="A278" s="7">
        <v>1</v>
      </c>
      <c r="B278" s="7">
        <v>2</v>
      </c>
      <c r="C278" s="7">
        <v>3</v>
      </c>
      <c r="D278" s="7">
        <v>4</v>
      </c>
      <c r="E278" s="7">
        <v>5</v>
      </c>
      <c r="F278" s="7">
        <v>6</v>
      </c>
      <c r="G278" s="7">
        <v>7</v>
      </c>
      <c r="H278" s="8">
        <v>8</v>
      </c>
      <c r="I278" s="7">
        <v>9</v>
      </c>
      <c r="J278" s="56">
        <v>10</v>
      </c>
      <c r="K278" s="57"/>
      <c r="L278" s="57"/>
      <c r="M278" s="58"/>
      <c r="N278" s="7">
        <v>11</v>
      </c>
      <c r="O278" s="9">
        <v>12</v>
      </c>
      <c r="P278" s="7">
        <v>13</v>
      </c>
      <c r="Q278" s="7">
        <v>14</v>
      </c>
    </row>
    <row r="279" spans="1:17" s="29" customFormat="1" ht="42.75" customHeight="1">
      <c r="A279" s="47" t="s">
        <v>0</v>
      </c>
      <c r="B279" s="49" t="s">
        <v>2</v>
      </c>
      <c r="C279" s="47" t="s">
        <v>15</v>
      </c>
      <c r="D279" s="47" t="s">
        <v>16</v>
      </c>
      <c r="E279" s="47" t="s">
        <v>1</v>
      </c>
      <c r="F279" s="42" t="s">
        <v>3</v>
      </c>
      <c r="G279" s="42" t="s">
        <v>6</v>
      </c>
      <c r="H279" s="51" t="s">
        <v>4</v>
      </c>
      <c r="I279" s="42" t="s">
        <v>13</v>
      </c>
      <c r="J279" s="42" t="s">
        <v>198</v>
      </c>
      <c r="K279" s="42"/>
      <c r="L279" s="42"/>
      <c r="M279" s="42"/>
      <c r="N279" s="33" t="s">
        <v>11</v>
      </c>
      <c r="O279" s="43" t="s">
        <v>5</v>
      </c>
      <c r="P279" s="33" t="s">
        <v>12</v>
      </c>
      <c r="Q279" s="42" t="s">
        <v>136</v>
      </c>
    </row>
    <row r="280" spans="1:17" s="29" customFormat="1" ht="51" customHeight="1">
      <c r="A280" s="48"/>
      <c r="B280" s="50"/>
      <c r="C280" s="48"/>
      <c r="D280" s="48"/>
      <c r="E280" s="48"/>
      <c r="F280" s="42"/>
      <c r="G280" s="42"/>
      <c r="H280" s="51"/>
      <c r="I280" s="42"/>
      <c r="J280" s="44">
        <v>2018</v>
      </c>
      <c r="K280" s="45"/>
      <c r="L280" s="45"/>
      <c r="M280" s="46"/>
      <c r="N280" s="33" t="s">
        <v>124</v>
      </c>
      <c r="O280" s="43"/>
      <c r="P280" s="33" t="s">
        <v>135</v>
      </c>
      <c r="Q280" s="42"/>
    </row>
    <row r="281" spans="1:17" s="18" customFormat="1" ht="39" customHeight="1">
      <c r="A281" s="11">
        <v>1</v>
      </c>
      <c r="B281" s="37" t="s">
        <v>192</v>
      </c>
      <c r="C281" s="34" t="s">
        <v>197</v>
      </c>
      <c r="D281" s="35" t="s">
        <v>17</v>
      </c>
      <c r="E281" s="35">
        <v>1</v>
      </c>
      <c r="F281" s="35" t="s">
        <v>118</v>
      </c>
      <c r="G281" s="35" t="s">
        <v>119</v>
      </c>
      <c r="H281" s="1">
        <v>0</v>
      </c>
      <c r="I281" s="12">
        <f t="shared" ref="I281:I283" si="72">E281*H281</f>
        <v>0</v>
      </c>
      <c r="J281" s="52">
        <v>4</v>
      </c>
      <c r="K281" s="53"/>
      <c r="L281" s="53"/>
      <c r="M281" s="54"/>
      <c r="N281" s="12">
        <f t="shared" ref="N281:N283" si="73">$I281*J281</f>
        <v>0</v>
      </c>
      <c r="O281" s="13">
        <v>0.08</v>
      </c>
      <c r="P281" s="12">
        <f t="shared" ref="P281:P283" si="74">N281*1.08</f>
        <v>0</v>
      </c>
      <c r="Q281" s="12">
        <f t="shared" ref="Q281:Q283" si="75">SUM(P281:P281)</f>
        <v>0</v>
      </c>
    </row>
    <row r="282" spans="1:17" s="18" customFormat="1" ht="30" customHeight="1">
      <c r="A282" s="11">
        <v>2</v>
      </c>
      <c r="B282" s="37" t="s">
        <v>33</v>
      </c>
      <c r="C282" s="34" t="s">
        <v>197</v>
      </c>
      <c r="D282" s="35" t="s">
        <v>17</v>
      </c>
      <c r="E282" s="35">
        <v>4</v>
      </c>
      <c r="F282" s="35" t="s">
        <v>118</v>
      </c>
      <c r="G282" s="35" t="s">
        <v>119</v>
      </c>
      <c r="H282" s="1">
        <v>0</v>
      </c>
      <c r="I282" s="12">
        <f t="shared" si="72"/>
        <v>0</v>
      </c>
      <c r="J282" s="52">
        <v>4</v>
      </c>
      <c r="K282" s="53"/>
      <c r="L282" s="53"/>
      <c r="M282" s="54"/>
      <c r="N282" s="12">
        <f t="shared" si="73"/>
        <v>0</v>
      </c>
      <c r="O282" s="13">
        <v>0.08</v>
      </c>
      <c r="P282" s="12">
        <f t="shared" si="74"/>
        <v>0</v>
      </c>
      <c r="Q282" s="12">
        <f t="shared" si="75"/>
        <v>0</v>
      </c>
    </row>
    <row r="283" spans="1:17" s="18" customFormat="1" ht="30" customHeight="1">
      <c r="A283" s="11">
        <v>3</v>
      </c>
      <c r="B283" s="37" t="s">
        <v>34</v>
      </c>
      <c r="C283" s="34" t="s">
        <v>197</v>
      </c>
      <c r="D283" s="35" t="s">
        <v>17</v>
      </c>
      <c r="E283" s="35">
        <v>1</v>
      </c>
      <c r="F283" s="35" t="s">
        <v>118</v>
      </c>
      <c r="G283" s="35" t="s">
        <v>119</v>
      </c>
      <c r="H283" s="1">
        <v>0</v>
      </c>
      <c r="I283" s="12">
        <f t="shared" si="72"/>
        <v>0</v>
      </c>
      <c r="J283" s="52">
        <v>4</v>
      </c>
      <c r="K283" s="53"/>
      <c r="L283" s="53"/>
      <c r="M283" s="54"/>
      <c r="N283" s="12">
        <f t="shared" si="73"/>
        <v>0</v>
      </c>
      <c r="O283" s="13">
        <v>0.08</v>
      </c>
      <c r="P283" s="12">
        <f t="shared" si="74"/>
        <v>0</v>
      </c>
      <c r="Q283" s="12">
        <f t="shared" si="75"/>
        <v>0</v>
      </c>
    </row>
    <row r="284" spans="1:17" s="18" customFormat="1" ht="30" customHeight="1">
      <c r="A284" s="55" t="s">
        <v>10</v>
      </c>
      <c r="B284" s="55"/>
      <c r="C284" s="55"/>
      <c r="D284" s="55"/>
      <c r="E284" s="55"/>
      <c r="F284" s="55"/>
      <c r="G284" s="55"/>
      <c r="H284" s="55"/>
      <c r="I284" s="14">
        <f>SUM(I281:I283)</f>
        <v>0</v>
      </c>
      <c r="J284" s="44" t="s">
        <v>7</v>
      </c>
      <c r="K284" s="45"/>
      <c r="L284" s="45"/>
      <c r="M284" s="46"/>
      <c r="N284" s="14">
        <f>SUM(N281:N283)</f>
        <v>0</v>
      </c>
      <c r="O284" s="15" t="s">
        <v>7</v>
      </c>
      <c r="P284" s="14">
        <f>SUM(P281:P283)</f>
        <v>0</v>
      </c>
      <c r="Q284" s="16">
        <f>SUM(Q281:Q283)</f>
        <v>0</v>
      </c>
    </row>
    <row r="285" spans="1:17" s="18" customFormat="1" ht="30" customHeight="1">
      <c r="A285" s="62" t="s">
        <v>48</v>
      </c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26">
        <f>N216+N224+N232+N240+N248+N268</f>
        <v>0</v>
      </c>
      <c r="O285" s="25" t="s">
        <v>7</v>
      </c>
      <c r="P285" s="26">
        <f>P216+P224+P232+P240+P248+P268</f>
        <v>0</v>
      </c>
      <c r="Q285" s="27">
        <f>Q216+Q224+Q232+Q240+Q248+Q268+Q276+Q284</f>
        <v>0</v>
      </c>
    </row>
    <row r="286" spans="1:17" s="21" customFormat="1" ht="45.75" customHeight="1">
      <c r="A286" s="29"/>
      <c r="B286" s="2"/>
      <c r="C286" s="29"/>
      <c r="D286" s="29"/>
      <c r="E286" s="29"/>
      <c r="F286" s="2"/>
      <c r="G286" s="2"/>
      <c r="H286" s="3"/>
      <c r="I286" s="2"/>
      <c r="J286" s="2"/>
      <c r="K286" s="2"/>
      <c r="L286" s="2"/>
      <c r="M286" s="2"/>
      <c r="N286" s="2"/>
      <c r="O286" s="4"/>
      <c r="P286" s="2"/>
      <c r="Q286" s="2"/>
    </row>
    <row r="287" spans="1:17" ht="25.15" customHeight="1">
      <c r="A287" s="63" t="s">
        <v>8</v>
      </c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5"/>
      <c r="N287" s="19">
        <f>N207+N285</f>
        <v>0</v>
      </c>
      <c r="O287" s="20" t="s">
        <v>7</v>
      </c>
      <c r="P287" s="19">
        <f>P207+P285</f>
        <v>0</v>
      </c>
      <c r="Q287" s="28">
        <f>Q207+Q285</f>
        <v>0</v>
      </c>
    </row>
    <row r="289" spans="5:13" ht="25.15" customHeight="1">
      <c r="E289" s="23"/>
      <c r="I289" s="22"/>
    </row>
    <row r="290" spans="5:13" ht="25.15" customHeight="1">
      <c r="J290" s="24"/>
      <c r="K290" s="24"/>
      <c r="L290" s="24"/>
      <c r="M290" s="24"/>
    </row>
  </sheetData>
  <mergeCells count="514">
    <mergeCell ref="J100:M100"/>
    <mergeCell ref="J268:M268"/>
    <mergeCell ref="A54:H54"/>
    <mergeCell ref="A197:Q197"/>
    <mergeCell ref="J198:M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M199"/>
    <mergeCell ref="O199:O200"/>
    <mergeCell ref="Q199:Q200"/>
    <mergeCell ref="J200:M200"/>
    <mergeCell ref="J201:M201"/>
    <mergeCell ref="J202:M202"/>
    <mergeCell ref="J203:M203"/>
    <mergeCell ref="J204:M204"/>
    <mergeCell ref="J192:M192"/>
    <mergeCell ref="A206:H206"/>
    <mergeCell ref="J206:M206"/>
    <mergeCell ref="I47:I48"/>
    <mergeCell ref="O47:O48"/>
    <mergeCell ref="Q47:Q48"/>
    <mergeCell ref="J48:M48"/>
    <mergeCell ref="J49:M49"/>
    <mergeCell ref="J124:M124"/>
    <mergeCell ref="J148:M148"/>
    <mergeCell ref="J157:M157"/>
    <mergeCell ref="J196:M196"/>
    <mergeCell ref="J145:M145"/>
    <mergeCell ref="J146:M146"/>
    <mergeCell ref="J147:M147"/>
    <mergeCell ref="J181:M181"/>
    <mergeCell ref="J182:M182"/>
    <mergeCell ref="J183:M183"/>
    <mergeCell ref="J120:M120"/>
    <mergeCell ref="J121:M121"/>
    <mergeCell ref="J110:M110"/>
    <mergeCell ref="J111:M111"/>
    <mergeCell ref="J95:M95"/>
    <mergeCell ref="J96:M96"/>
    <mergeCell ref="J97:M97"/>
    <mergeCell ref="J98:M98"/>
    <mergeCell ref="J99:M99"/>
    <mergeCell ref="J264:M264"/>
    <mergeCell ref="J265:M265"/>
    <mergeCell ref="J266:M266"/>
    <mergeCell ref="J267:M267"/>
    <mergeCell ref="J5:M5"/>
    <mergeCell ref="J23:M23"/>
    <mergeCell ref="J56:M56"/>
    <mergeCell ref="J66:M66"/>
    <mergeCell ref="J105:M105"/>
    <mergeCell ref="J115:M115"/>
    <mergeCell ref="J126:M126"/>
    <mergeCell ref="J150:M150"/>
    <mergeCell ref="J159:M159"/>
    <mergeCell ref="J210:M210"/>
    <mergeCell ref="J218:M218"/>
    <mergeCell ref="J226:M226"/>
    <mergeCell ref="J234:M234"/>
    <mergeCell ref="J242:M242"/>
    <mergeCell ref="J250:M250"/>
    <mergeCell ref="A45:Q45"/>
    <mergeCell ref="A47:A48"/>
    <mergeCell ref="B47:B48"/>
    <mergeCell ref="C47:C48"/>
    <mergeCell ref="D47:D48"/>
    <mergeCell ref="J255:M255"/>
    <mergeCell ref="J256:M256"/>
    <mergeCell ref="J257:M257"/>
    <mergeCell ref="J258:M258"/>
    <mergeCell ref="J259:M259"/>
    <mergeCell ref="J260:M260"/>
    <mergeCell ref="J261:M261"/>
    <mergeCell ref="J262:M262"/>
    <mergeCell ref="J263:M263"/>
    <mergeCell ref="J252:M252"/>
    <mergeCell ref="J253:M253"/>
    <mergeCell ref="J254:M254"/>
    <mergeCell ref="J229:M229"/>
    <mergeCell ref="J230:M230"/>
    <mergeCell ref="J231:M231"/>
    <mergeCell ref="J236:M236"/>
    <mergeCell ref="J237:M237"/>
    <mergeCell ref="J238:M238"/>
    <mergeCell ref="J239:M239"/>
    <mergeCell ref="J243:M243"/>
    <mergeCell ref="J232:M232"/>
    <mergeCell ref="J240:M240"/>
    <mergeCell ref="J248:M248"/>
    <mergeCell ref="J244:M244"/>
    <mergeCell ref="J245:M245"/>
    <mergeCell ref="J246:M246"/>
    <mergeCell ref="J247:M247"/>
    <mergeCell ref="J184:M184"/>
    <mergeCell ref="J185:M185"/>
    <mergeCell ref="J186:M186"/>
    <mergeCell ref="J187:M187"/>
    <mergeCell ref="J222:M222"/>
    <mergeCell ref="J223:M223"/>
    <mergeCell ref="J188:M188"/>
    <mergeCell ref="J189:M189"/>
    <mergeCell ref="J190:M190"/>
    <mergeCell ref="J191:M191"/>
    <mergeCell ref="J193:M193"/>
    <mergeCell ref="J194:M194"/>
    <mergeCell ref="J195:M195"/>
    <mergeCell ref="J212:M212"/>
    <mergeCell ref="J213:M213"/>
    <mergeCell ref="J216:M216"/>
    <mergeCell ref="J205:M205"/>
    <mergeCell ref="J214:M214"/>
    <mergeCell ref="J215:M215"/>
    <mergeCell ref="J220:M220"/>
    <mergeCell ref="J221:M221"/>
    <mergeCell ref="J142:M142"/>
    <mergeCell ref="J143:M143"/>
    <mergeCell ref="J170:M170"/>
    <mergeCell ref="J171:M171"/>
    <mergeCell ref="J172:M172"/>
    <mergeCell ref="J173:M173"/>
    <mergeCell ref="J174:M174"/>
    <mergeCell ref="J175:M175"/>
    <mergeCell ref="J176:M176"/>
    <mergeCell ref="J90:M90"/>
    <mergeCell ref="J91:M91"/>
    <mergeCell ref="J92:M92"/>
    <mergeCell ref="J93:M93"/>
    <mergeCell ref="J94:M94"/>
    <mergeCell ref="J107:M107"/>
    <mergeCell ref="J108:M108"/>
    <mergeCell ref="J109:M109"/>
    <mergeCell ref="J117:M117"/>
    <mergeCell ref="J103:M103"/>
    <mergeCell ref="J113:M113"/>
    <mergeCell ref="J116:M116"/>
    <mergeCell ref="A104:Q104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M106"/>
    <mergeCell ref="O106:O107"/>
    <mergeCell ref="J81:M81"/>
    <mergeCell ref="J82:M82"/>
    <mergeCell ref="J83:M83"/>
    <mergeCell ref="J84:M84"/>
    <mergeCell ref="J85:M85"/>
    <mergeCell ref="J86:M86"/>
    <mergeCell ref="J87:M87"/>
    <mergeCell ref="J88:M88"/>
    <mergeCell ref="J89:M89"/>
    <mergeCell ref="J79:M79"/>
    <mergeCell ref="J80:M80"/>
    <mergeCell ref="J61:M61"/>
    <mergeCell ref="J62:M62"/>
    <mergeCell ref="J68:M68"/>
    <mergeCell ref="J69:M69"/>
    <mergeCell ref="J70:M70"/>
    <mergeCell ref="J71:M71"/>
    <mergeCell ref="J72:M72"/>
    <mergeCell ref="J73:M73"/>
    <mergeCell ref="J64:M64"/>
    <mergeCell ref="J63:M63"/>
    <mergeCell ref="J32:M32"/>
    <mergeCell ref="J33:M33"/>
    <mergeCell ref="J34:M34"/>
    <mergeCell ref="J35:M35"/>
    <mergeCell ref="J74:M74"/>
    <mergeCell ref="J75:M75"/>
    <mergeCell ref="J76:M76"/>
    <mergeCell ref="J77:M77"/>
    <mergeCell ref="J78:M78"/>
    <mergeCell ref="J50:M50"/>
    <mergeCell ref="J51:M51"/>
    <mergeCell ref="J52:M52"/>
    <mergeCell ref="J44:M44"/>
    <mergeCell ref="J41:M41"/>
    <mergeCell ref="J42:M42"/>
    <mergeCell ref="J43:M43"/>
    <mergeCell ref="J36:M36"/>
    <mergeCell ref="J37:M37"/>
    <mergeCell ref="J38:M38"/>
    <mergeCell ref="J39:M39"/>
    <mergeCell ref="J40:M40"/>
    <mergeCell ref="J16:M16"/>
    <mergeCell ref="J17:M17"/>
    <mergeCell ref="J18:M18"/>
    <mergeCell ref="J19:M19"/>
    <mergeCell ref="J20:M20"/>
    <mergeCell ref="J25:M25"/>
    <mergeCell ref="J26:M26"/>
    <mergeCell ref="J7:M7"/>
    <mergeCell ref="J8:M8"/>
    <mergeCell ref="J9:M9"/>
    <mergeCell ref="J10:M10"/>
    <mergeCell ref="J11:M11"/>
    <mergeCell ref="J12:M12"/>
    <mergeCell ref="J13:M13"/>
    <mergeCell ref="J14:M14"/>
    <mergeCell ref="J15:M15"/>
    <mergeCell ref="J21:M21"/>
    <mergeCell ref="A22:Q22"/>
    <mergeCell ref="Q24:Q25"/>
    <mergeCell ref="J24:M24"/>
    <mergeCell ref="O24:O25"/>
    <mergeCell ref="A240:H240"/>
    <mergeCell ref="A249:Q249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M251"/>
    <mergeCell ref="O251:O252"/>
    <mergeCell ref="Q251:Q252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A241:Q241"/>
    <mergeCell ref="I243:I244"/>
    <mergeCell ref="A232:H232"/>
    <mergeCell ref="A233:Q233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M235"/>
    <mergeCell ref="O235:O236"/>
    <mergeCell ref="Q235:Q236"/>
    <mergeCell ref="A224:H224"/>
    <mergeCell ref="A225:Q225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M227"/>
    <mergeCell ref="O227:O228"/>
    <mergeCell ref="Q227:Q228"/>
    <mergeCell ref="J228:M228"/>
    <mergeCell ref="J224:M224"/>
    <mergeCell ref="A216:H216"/>
    <mergeCell ref="A217:Q217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M219"/>
    <mergeCell ref="O219:O220"/>
    <mergeCell ref="Q219:Q220"/>
    <mergeCell ref="H211:H212"/>
    <mergeCell ref="I211:I212"/>
    <mergeCell ref="J211:M211"/>
    <mergeCell ref="O211:O212"/>
    <mergeCell ref="Q211:Q212"/>
    <mergeCell ref="A149:Q149"/>
    <mergeCell ref="A151:A152"/>
    <mergeCell ref="B151:B152"/>
    <mergeCell ref="C151:C152"/>
    <mergeCell ref="D151:D152"/>
    <mergeCell ref="E151:E152"/>
    <mergeCell ref="A160:A161"/>
    <mergeCell ref="B160:B161"/>
    <mergeCell ref="J152:M152"/>
    <mergeCell ref="J153:M153"/>
    <mergeCell ref="J154:M154"/>
    <mergeCell ref="J155:M155"/>
    <mergeCell ref="J156:M156"/>
    <mergeCell ref="J161:M161"/>
    <mergeCell ref="J162:M162"/>
    <mergeCell ref="J177:M177"/>
    <mergeCell ref="J178:M178"/>
    <mergeCell ref="J179:M179"/>
    <mergeCell ref="J180:M180"/>
    <mergeCell ref="J127:M127"/>
    <mergeCell ref="O127:O128"/>
    <mergeCell ref="Q127:Q128"/>
    <mergeCell ref="J118:M118"/>
    <mergeCell ref="J119:M119"/>
    <mergeCell ref="J122:M122"/>
    <mergeCell ref="A148:H148"/>
    <mergeCell ref="A207:M207"/>
    <mergeCell ref="A208:Q208"/>
    <mergeCell ref="J128:M128"/>
    <mergeCell ref="J129:M129"/>
    <mergeCell ref="J130:M130"/>
    <mergeCell ref="J131:M131"/>
    <mergeCell ref="J132:M132"/>
    <mergeCell ref="J133:M133"/>
    <mergeCell ref="J134:M134"/>
    <mergeCell ref="J135:M135"/>
    <mergeCell ref="J136:M136"/>
    <mergeCell ref="J144:M144"/>
    <mergeCell ref="J137:M137"/>
    <mergeCell ref="J138:M138"/>
    <mergeCell ref="J139:M139"/>
    <mergeCell ref="J140:M140"/>
    <mergeCell ref="J141:M141"/>
    <mergeCell ref="A44:H44"/>
    <mergeCell ref="A65:Q65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M67"/>
    <mergeCell ref="O67:O68"/>
    <mergeCell ref="J58:M58"/>
    <mergeCell ref="J59:M59"/>
    <mergeCell ref="J60:M60"/>
    <mergeCell ref="J46:M46"/>
    <mergeCell ref="J47:M47"/>
    <mergeCell ref="J54:M54"/>
    <mergeCell ref="J53:M53"/>
    <mergeCell ref="E47:E48"/>
    <mergeCell ref="F47:F48"/>
    <mergeCell ref="G47:G48"/>
    <mergeCell ref="H47:H48"/>
    <mergeCell ref="J30:M30"/>
    <mergeCell ref="J31:M31"/>
    <mergeCell ref="J151:M151"/>
    <mergeCell ref="O151:O152"/>
    <mergeCell ref="Q151:Q152"/>
    <mergeCell ref="A196:H196"/>
    <mergeCell ref="A157:H157"/>
    <mergeCell ref="A158:Q158"/>
    <mergeCell ref="Q106:Q107"/>
    <mergeCell ref="A113:H113"/>
    <mergeCell ref="A114:Q114"/>
    <mergeCell ref="A116:A117"/>
    <mergeCell ref="B116:B117"/>
    <mergeCell ref="C116:C117"/>
    <mergeCell ref="D116:D117"/>
    <mergeCell ref="E116:E117"/>
    <mergeCell ref="O116:O117"/>
    <mergeCell ref="Q116:Q117"/>
    <mergeCell ref="A124:H124"/>
    <mergeCell ref="A125:Q125"/>
    <mergeCell ref="A127:A128"/>
    <mergeCell ref="B127:B128"/>
    <mergeCell ref="C127:C128"/>
    <mergeCell ref="D127:D128"/>
    <mergeCell ref="E127:E128"/>
    <mergeCell ref="F127:F128"/>
    <mergeCell ref="A248:H248"/>
    <mergeCell ref="F116:F117"/>
    <mergeCell ref="G116:G117"/>
    <mergeCell ref="H116:H117"/>
    <mergeCell ref="I116:I117"/>
    <mergeCell ref="C24:C25"/>
    <mergeCell ref="D24:D25"/>
    <mergeCell ref="E24:E25"/>
    <mergeCell ref="F24:F25"/>
    <mergeCell ref="G24:G25"/>
    <mergeCell ref="H24:H25"/>
    <mergeCell ref="I24:I25"/>
    <mergeCell ref="A103:H103"/>
    <mergeCell ref="G127:G128"/>
    <mergeCell ref="H127:H128"/>
    <mergeCell ref="I127:I128"/>
    <mergeCell ref="A209:Q209"/>
    <mergeCell ref="A211:A212"/>
    <mergeCell ref="B211:B212"/>
    <mergeCell ref="C211:C212"/>
    <mergeCell ref="D211:D212"/>
    <mergeCell ref="E211:E212"/>
    <mergeCell ref="F211:F212"/>
    <mergeCell ref="G211:G212"/>
    <mergeCell ref="A285:M285"/>
    <mergeCell ref="A287:M287"/>
    <mergeCell ref="A2:Q2"/>
    <mergeCell ref="D6:D7"/>
    <mergeCell ref="C6:C7"/>
    <mergeCell ref="B6:B7"/>
    <mergeCell ref="A6:A7"/>
    <mergeCell ref="J6:M6"/>
    <mergeCell ref="I6:I7"/>
    <mergeCell ref="F6:F7"/>
    <mergeCell ref="A4:Q4"/>
    <mergeCell ref="A3:Q3"/>
    <mergeCell ref="E6:E7"/>
    <mergeCell ref="G6:G7"/>
    <mergeCell ref="H6:H7"/>
    <mergeCell ref="O6:O7"/>
    <mergeCell ref="Q6:Q7"/>
    <mergeCell ref="A268:H268"/>
    <mergeCell ref="F151:F152"/>
    <mergeCell ref="G151:G152"/>
    <mergeCell ref="H151:H152"/>
    <mergeCell ref="I151:I152"/>
    <mergeCell ref="O243:O244"/>
    <mergeCell ref="Q243:Q244"/>
    <mergeCell ref="A1:B1"/>
    <mergeCell ref="Q67:Q68"/>
    <mergeCell ref="A24:A25"/>
    <mergeCell ref="B24:B25"/>
    <mergeCell ref="A55:Q55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M57"/>
    <mergeCell ref="O57:O58"/>
    <mergeCell ref="Q57:Q58"/>
    <mergeCell ref="A64:H64"/>
    <mergeCell ref="J27:M27"/>
    <mergeCell ref="J28:M28"/>
    <mergeCell ref="J29:M29"/>
    <mergeCell ref="A21:H21"/>
    <mergeCell ref="J274:M274"/>
    <mergeCell ref="J275:M275"/>
    <mergeCell ref="A276:H276"/>
    <mergeCell ref="J276:M276"/>
    <mergeCell ref="A277:Q277"/>
    <mergeCell ref="O271:O272"/>
    <mergeCell ref="Q271:Q272"/>
    <mergeCell ref="Q160:Q161"/>
    <mergeCell ref="J163:M163"/>
    <mergeCell ref="J164:M164"/>
    <mergeCell ref="J165:M165"/>
    <mergeCell ref="J166:M166"/>
    <mergeCell ref="J167:M167"/>
    <mergeCell ref="J168:M168"/>
    <mergeCell ref="J169:M169"/>
    <mergeCell ref="C160:C161"/>
    <mergeCell ref="D160:D161"/>
    <mergeCell ref="E160:E161"/>
    <mergeCell ref="F160:F161"/>
    <mergeCell ref="G160:G161"/>
    <mergeCell ref="H160:H161"/>
    <mergeCell ref="I160:I161"/>
    <mergeCell ref="J160:M160"/>
    <mergeCell ref="O160:O161"/>
    <mergeCell ref="J281:M281"/>
    <mergeCell ref="J282:M282"/>
    <mergeCell ref="J283:M283"/>
    <mergeCell ref="A284:H284"/>
    <mergeCell ref="J284:M284"/>
    <mergeCell ref="J101:M101"/>
    <mergeCell ref="J102:M102"/>
    <mergeCell ref="J123:M123"/>
    <mergeCell ref="J112:M112"/>
    <mergeCell ref="J270:M270"/>
    <mergeCell ref="J278:M278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J271:M271"/>
    <mergeCell ref="J272:M272"/>
    <mergeCell ref="A269:Q269"/>
    <mergeCell ref="J273:M273"/>
    <mergeCell ref="J279:M279"/>
    <mergeCell ref="O279:O280"/>
    <mergeCell ref="Q279:Q280"/>
    <mergeCell ref="J280:M280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</mergeCells>
  <printOptions horizontalCentered="1"/>
  <pageMargins left="0.11811023622047245" right="0.11811023622047245" top="0.19685039370078741" bottom="0.39370078740157483" header="0.31496062992125984" footer="0.31496062992125984"/>
  <pageSetup paperSize="8" scale="50" orientation="landscape" r:id="rId1"/>
  <headerFooter>
    <oddFooter>Strona &amp;P z &amp;N</oddFooter>
  </headerFooter>
  <rowBreaks count="2" manualBreakCount="2">
    <brk id="64" max="22" man="1"/>
    <brk id="185" max="22" man="1"/>
  </rowBreaks>
  <ignoredErrors>
    <ignoredError sqref="O28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agron</dc:creator>
  <cp:lastModifiedBy>Patryk Łaskawiec</cp:lastModifiedBy>
  <cp:lastPrinted>2013-10-21T11:52:12Z</cp:lastPrinted>
  <dcterms:created xsi:type="dcterms:W3CDTF">2013-05-28T12:02:42Z</dcterms:created>
  <dcterms:modified xsi:type="dcterms:W3CDTF">2017-10-13T09:10:19Z</dcterms:modified>
</cp:coreProperties>
</file>